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笹原\88 文書庶務\D-2-1 公会計関連\要 20211008 【御依頼】令和元年度財政状況資料集のホームページ公表について\02 HP公表\"/>
    </mc:Choice>
  </mc:AlternateContent>
  <bookViews>
    <workbookView xWindow="0" yWindow="0" windowWidth="22440" windowHeight="11805" tabRatio="7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<sst xmlns="http://schemas.openxmlformats.org/spreadsheetml/2006/main" count="1134" uniqueCount="646">
  <si>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</si>
  <si>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</si>
  <si>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</si>
  <si>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</si>
  <si>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</si>
  <si>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</si>
  <si>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</si>
  <si>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</si>
  <si>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</si>
  <si>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</si>
  <si>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</si>
  <si>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</si>
  <si>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</si>
  <si>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</si>
  <si>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</si>
  <si>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</si>
  <si>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</si>
  <si>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</si>
  <si>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</si>
  <si>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</si>
  <si>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</si>
  <si>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</si>
  <si>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</si>
  <si>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</si>
  <si>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</si>
  <si>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</si>
  <si>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</si>
  <si>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</si>
  <si>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</si>
  <si>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</si>
  <si>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</si>
  <si>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</si>
  <si>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</si>
  <si>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</si>
  <si>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</si>
  <si>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</si>
  <si>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</si>
  <si>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</si>
  <si>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</si>
  <si>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</si>
  <si>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</si>
  <si>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</si>
  <si>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</si>
  <si>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</si>
  <si>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</si>
  <si>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</si>
  <si>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</si>
  <si>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</si>
  <si>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</si>
  <si>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</si>
  <si>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</si>
  <si>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</si>
  <si>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</si>
  <si>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</si>
  <si>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</si>
  <si>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</si>
  <si>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</si>
  <si>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</si>
  <si>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</si>
  <si>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</si>
  <si>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</si>
  <si>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</si>
  <si>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</si>
  <si>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</si>
  <si>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</si>
  <si>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</si>
  <si>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</si>
  <si>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</si>
  <si>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</si>
  <si>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</si>
  <si>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</si>
  <si>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</si>
  <si>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</si>
  <si>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</si>
  <si>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</si>
  <si>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</si>
  <si>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</si>
  <si>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</si>
  <si>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</si>
  <si>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</si>
  <si>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</si>
  <si>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</si>
  <si>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</si>
  <si>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</si>
  <si>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</si>
  <si>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</si>
  <si>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</si>
  <si>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</si>
  <si>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</si>
  <si>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</si>
  <si>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</si>
  <si>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</si>
  <si>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</si>
  <si>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</si>
  <si>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</si>
  <si>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</si>
  <si>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</si>
  <si>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</si>
  <si>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</si>
  <si>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</si>
  <si>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</si>
  <si>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</si>
  <si>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</si>
  <si>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</si>
  <si>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</si>
  <si>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</si>
  <si>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</si>
  <si>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</si>
  <si>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</si>
  <si>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</si>
  <si>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</si>
  <si>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</si>
  <si>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</si>
  <si>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</si>
  <si>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</si>
  <si>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</si>
  <si>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</si>
  <si>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</si>
  <si>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</si>
  <si>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</si>
  <si>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</si>
  <si>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</si>
  <si>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</si>
  <si>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</si>
  <si>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</si>
  <si>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</si>
  <si>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</si>
  <si>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</si>
  <si>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</si>
  <si>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</si>
  <si>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</si>
  <si>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</si>
  <si>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</si>
  <si>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</si>
  <si>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</si>
  <si>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</si>
  <si>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</si>
  <si>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</si>
  <si>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</si>
  <si>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</si>
  <si>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</si>
  <si>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</si>
  <si>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</si>
  <si>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</si>
  <si>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</si>
  <si>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</si>
  <si>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</si>
  <si>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</si>
  <si>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</si>
  <si>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</si>
  <si>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</si>
  <si>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</si>
  <si>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</si>
  <si>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</si>
  <si>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</si>
  <si>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</si>
  <si>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</si>
  <si>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</si>
  <si>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</si>
  <si>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</si>
  <si>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</si>
  <si>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</si>
  <si>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</si>
  <si>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</si>
  <si>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</si>
  <si>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</si>
  <si>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</si>
  <si>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</si>
  <si>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</si>
  <si>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</si>
  <si>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</si>
  <si>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</si>
  <si>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</si>
  <si>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</si>
  <si>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</si>
  <si>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</si>
  <si>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</si>
  <si>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</si>
  <si>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</si>
  <si>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</si>
  <si>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</si>
  <si>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</si>
  <si>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</si>
  <si>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</si>
  <si>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</si>
  <si>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</si>
  <si>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</si>
  <si>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</si>
  <si>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</si>
  <si>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</si>
  <si>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</si>
  <si>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</si>
  <si>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</si>
  <si>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</si>
  <si>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</si>
  <si>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</si>
  <si>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</si>
  <si>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</si>
  <si>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</si>
  <si>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</si>
  <si>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</si>
  <si>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</si>
  <si>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</si>
  <si>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</si>
  <si>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</si>
  <si>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</si>
  <si>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</si>
  <si>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</si>
  <si>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</si>
  <si>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</si>
  <si>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</si>
  <si>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</si>
  <si>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</si>
  <si>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</si>
  <si>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</si>
  <si>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大分県中津市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</si>
  <si>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</si>
  <si>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</si>
  <si>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</si>
  <si>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</si>
  <si>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</si>
  <si>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</si>
  <si>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</si>
  <si>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</si>
  <si>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</si>
  <si>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</si>
  <si>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</si>
  <si>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</si>
  <si>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</si>
  <si>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</si>
  <si>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</si>
  <si>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</si>
  <si>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</si>
  <si>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</si>
  <si>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</si>
  <si>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</si>
  <si>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</si>
  <si>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</si>
  <si>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</si>
  <si>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</si>
  <si>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</si>
  <si>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</si>
  <si>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</si>
  <si>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</si>
  <si>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</si>
  <si>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</si>
  <si>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</si>
  <si>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</si>
  <si>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</si>
  <si>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</si>
  <si>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</si>
  <si>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</si>
  <si>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</si>
  <si>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</si>
  <si>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</si>
  <si>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</si>
  <si>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</si>
  <si>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</si>
  <si>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</si>
  <si>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</si>
  <si>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</si>
  <si>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</si>
  <si>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</si>
  <si>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</si>
  <si>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</si>
  <si>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</si>
  <si>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</si>
  <si>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</si>
  <si>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</si>
  <si>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</si>
  <si>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</si>
  <si>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</si>
  <si>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</si>
  <si>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</si>
  <si>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</si>
  <si>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</si>
  <si>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</si>
  <si>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</si>
  <si>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</si>
  <si>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</si>
  <si>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</si>
  <si>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</si>
  <si>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</si>
  <si>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</si>
  <si>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</si>
  <si>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</si>
  <si>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</si>
  <si>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</si>
  <si>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</si>
  <si>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</si>
  <si>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</si>
  <si>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</si>
  <si>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</si>
  <si>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</si>
  <si>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</si>
  <si>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</si>
  <si>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</si>
  <si>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</si>
  <si>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</si>
  <si>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</si>
  <si>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</si>
  <si>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</si>
  <si>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</si>
  <si>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</si>
  <si>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</si>
  <si>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</si>
  <si>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</si>
  <si>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</si>
  <si>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</si>
  <si>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</si>
  <si>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</si>
  <si>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</si>
  <si>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</si>
  <si>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</si>
  <si>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</si>
  <si>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</si>
  <si>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</si>
  <si>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</si>
  <si>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</si>
  <si>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</si>
  <si>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</si>
  <si>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</si>
  <si>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</si>
  <si>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</si>
  <si>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</si>
  <si>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</si>
  <si>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</si>
  <si>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</si>
  <si>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</si>
  <si>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</si>
  <si>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</si>
  <si>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</si>
  <si>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</si>
  <si>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</si>
  <si>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</si>
  <si>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</si>
  <si>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</si>
  <si>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</si>
  <si>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</si>
  <si>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</si>
  <si>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</si>
  <si>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</si>
  <si>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</si>
  <si>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</si>
  <si>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</si>
  <si>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</si>
  <si>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</si>
  <si>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</si>
  <si>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</si>
  <si>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</si>
  <si>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</si>
  <si>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</si>
  <si>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</si>
  <si>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</si>
  <si>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</si>
  <si>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</si>
  <si>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</si>
  <si>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</si>
  <si>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</si>
  <si>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</si>
  <si>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</si>
  <si>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</si>
  <si>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</si>
  <si>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</si>
  <si>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大分県中津市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</si>
  <si>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</si>
  <si>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</si>
  <si>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</si>
  <si>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</si>
  <si>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</si>
  <si>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</si>
  <si>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</si>
  <si>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</si>
  <si>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</si>
  <si>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</si>
  <si>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</si>
  <si>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</si>
  <si>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</si>
  <si>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</si>
  <si>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</si>
  <si>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</si>
  <si>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</si>
  <si>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</si>
  <si>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</si>
  <si>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</si>
  <si>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</si>
  <si>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中津駅北土地区画整理清算事業特別会計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</si>
  <si>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</si>
  <si>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</si>
  <si>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</si>
  <si>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</si>
  <si>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</si>
  <si>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</si>
  <si>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</si>
  <si>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</si>
  <si>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</si>
  <si>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</si>
  <si>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</si>
  <si>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</si>
  <si>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</si>
  <si>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</si>
  <si>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</si>
  <si>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</si>
  <si>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</si>
  <si>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</si>
  <si>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</si>
  <si>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</si>
  <si>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</si>
  <si>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</si>
  <si>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</si>
  <si>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</si>
  <si>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</si>
  <si>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診療所事業会計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</si>
  <si>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</si>
  <si>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</si>
  <si>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</si>
  <si>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</si>
  <si>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</si>
  <si>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法非適用企業</t>
    <phoneticPr fontId="5"/>
  </si>
  <si>
    <t>小規模集合排水事業特別会計</t>
    <phoneticPr fontId="5"/>
  </si>
  <si>
    <t>サイクリングターミナル事業特別会計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</si>
  <si>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</si>
  <si>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</si>
  <si>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</si>
  <si>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</si>
  <si>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</si>
  <si>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</si>
  <si>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</si>
  <si>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</si>
  <si>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</si>
  <si>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</si>
  <si>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</si>
  <si>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</si>
  <si>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</si>
  <si>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</si>
  <si>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</si>
  <si>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</si>
  <si>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</si>
  <si>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</si>
  <si>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</si>
  <si>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</si>
  <si>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</si>
  <si>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</si>
  <si>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</si>
  <si>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</si>
  <si>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</si>
  <si>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</si>
  <si>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</si>
  <si>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</si>
  <si>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</si>
  <si>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</si>
  <si>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</si>
  <si>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</si>
  <si>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</si>
  <si>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</si>
  <si>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</si>
  <si>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</si>
  <si>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</si>
  <si>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</si>
  <si>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</si>
  <si>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</si>
  <si>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</si>
  <si>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</si>
  <si>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</si>
  <si>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</si>
  <si>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</si>
  <si>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</si>
  <si>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</si>
  <si>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</si>
  <si>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</si>
  <si>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</si>
  <si>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</si>
  <si>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</si>
  <si>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</si>
  <si>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</si>
  <si>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</si>
  <si>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</si>
  <si>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</si>
  <si>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</si>
  <si>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</si>
  <si>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</si>
  <si>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</si>
  <si>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</si>
  <si>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</si>
  <si>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</si>
  <si>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</si>
  <si>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</si>
  <si>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</si>
  <si>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</si>
  <si>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</si>
  <si>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</si>
  <si>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</si>
  <si>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</si>
  <si>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</si>
  <si>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</si>
  <si>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</si>
  <si>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</si>
  <si>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</si>
  <si>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</si>
  <si>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</si>
  <si>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</si>
  <si>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</si>
  <si>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</si>
  <si>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</si>
  <si>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</si>
  <si>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</si>
  <si>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</si>
  <si>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</si>
  <si>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</si>
  <si>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</si>
  <si>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</si>
  <si>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</si>
  <si>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</si>
  <si>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</si>
  <si>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</si>
  <si>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</si>
  <si>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</si>
  <si>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</si>
  <si>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</si>
  <si>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</si>
  <si>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</si>
  <si>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</si>
  <si>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</si>
  <si>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</si>
  <si>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</si>
  <si>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</si>
  <si>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</si>
  <si>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</si>
  <si>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</si>
  <si>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</si>
  <si>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</si>
  <si>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</si>
  <si>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</si>
  <si>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</si>
  <si>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</si>
  <si>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</si>
  <si>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</si>
  <si>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</si>
  <si>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</si>
  <si>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</si>
  <si>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</si>
  <si>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</si>
  <si>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</si>
  <si>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</si>
  <si>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</si>
  <si>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</si>
  <si>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</si>
  <si>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</si>
  <si>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</si>
  <si>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</si>
  <si>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</si>
  <si>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</si>
  <si>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</si>
  <si>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</si>
  <si>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</si>
  <si>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</si>
  <si>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</si>
  <si>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</si>
  <si>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</si>
  <si>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</si>
  <si>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</si>
  <si>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</si>
  <si>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</si>
  <si>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</si>
  <si>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</si>
  <si>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</si>
  <si>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</si>
  <si>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</si>
  <si>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</si>
  <si>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</si>
  <si>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</si>
  <si>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</si>
  <si>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</si>
  <si>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</si>
  <si>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</si>
  <si>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</si>
  <si>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</si>
  <si>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</si>
  <si>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</si>
  <si>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</si>
  <si>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</si>
  <si>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6.45</t>
  </si>
  <si>
    <t>▲ 1.55</t>
  </si>
  <si>
    <t>▲ 2.09</t>
  </si>
  <si>
    <t>▲ 2.95</t>
  </si>
  <si>
    <t>▲ 3.41</t>
  </si>
  <si>
    <t>病院事業会計</t>
  </si>
  <si>
    <t>一般会計</t>
  </si>
  <si>
    <t>水道事業会計</t>
  </si>
  <si>
    <t>国民健康保険事業特別会計（事業勘定）</t>
  </si>
  <si>
    <t>公共下水道事業特別会計</t>
  </si>
  <si>
    <t>介護保険事業特別会計（保険事業勘定）</t>
  </si>
  <si>
    <t>駐車場事業特別会計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</si>
  <si>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</si>
  <si>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</si>
  <si>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</si>
  <si>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</si>
  <si>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</si>
  <si>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</si>
  <si>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</si>
  <si>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</si>
  <si>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</si>
  <si>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基金から1,097百万円繰入</t>
    <phoneticPr fontId="2"/>
  </si>
  <si>
    <t>基金から30百万円繰入</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</si>
  <si>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</si>
  <si>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</si>
  <si>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</si>
  <si>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</si>
  <si>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中津市土地開発公社</t>
    <rPh sb="0" eb="3">
      <t>ナカツシ</t>
    </rPh>
    <rPh sb="3" eb="5">
      <t>トチ</t>
    </rPh>
    <rPh sb="5" eb="7">
      <t>カイハツ</t>
    </rPh>
    <rPh sb="7" eb="9">
      <t>コウシャ</t>
    </rPh>
    <phoneticPr fontId="11"/>
  </si>
  <si>
    <t>（有）はばたき</t>
    <rPh sb="1" eb="2">
      <t>ユウ</t>
    </rPh>
    <phoneticPr fontId="11"/>
  </si>
  <si>
    <t>（有）西谷温泉</t>
    <rPh sb="1" eb="2">
      <t>ユウ</t>
    </rPh>
    <rPh sb="3" eb="5">
      <t>ニシタニ</t>
    </rPh>
    <rPh sb="5" eb="7">
      <t>オンセン</t>
    </rPh>
    <phoneticPr fontId="11"/>
  </si>
  <si>
    <t>（社）農業公社やまくに</t>
    <rPh sb="1" eb="2">
      <t>シャ</t>
    </rPh>
    <rPh sb="3" eb="5">
      <t>ノウギョウ</t>
    </rPh>
    <rPh sb="5" eb="7">
      <t>コウシャ</t>
    </rPh>
    <phoneticPr fontId="11"/>
  </si>
  <si>
    <t>（株）道の駅なかつ</t>
    <rPh sb="1" eb="2">
      <t>カブ</t>
    </rPh>
    <rPh sb="3" eb="4">
      <t>ミチ</t>
    </rPh>
    <rPh sb="5" eb="6">
      <t>エキ</t>
    </rPh>
    <phoneticPr fontId="11"/>
  </si>
  <si>
    <t>（株）農業生産法人やまくに</t>
    <rPh sb="1" eb="2">
      <t>カブ</t>
    </rPh>
    <rPh sb="3" eb="5">
      <t>ノウギョウ</t>
    </rPh>
    <rPh sb="5" eb="7">
      <t>セイサン</t>
    </rPh>
    <rPh sb="7" eb="9">
      <t>ホウジン</t>
    </rPh>
    <phoneticPr fontId="11"/>
  </si>
  <si>
    <t>-</t>
    <phoneticPr fontId="2"/>
  </si>
  <si>
    <t>基金から47百万円繰入</t>
    <rPh sb="0" eb="2">
      <t>キキン</t>
    </rPh>
    <rPh sb="6" eb="7">
      <t>ヒャク</t>
    </rPh>
    <rPh sb="7" eb="9">
      <t>マンエン</t>
    </rPh>
    <rPh sb="9" eb="11">
      <t>クリイレ</t>
    </rPh>
    <phoneticPr fontId="2"/>
  </si>
  <si>
    <t>基金からの繰り入れなし</t>
    <rPh sb="0" eb="2">
      <t>キキン</t>
    </rPh>
    <rPh sb="5" eb="6">
      <t>ク</t>
    </rPh>
    <rPh sb="7" eb="8">
      <t>イ</t>
    </rPh>
    <phoneticPr fontId="2"/>
  </si>
  <si>
    <t>-</t>
    <phoneticPr fontId="2"/>
  </si>
  <si>
    <t>-</t>
    <phoneticPr fontId="2"/>
  </si>
  <si>
    <t>-</t>
    <phoneticPr fontId="2"/>
  </si>
  <si>
    <t>基金から10百万円繰入</t>
    <phoneticPr fontId="2"/>
  </si>
  <si>
    <t>基金から118百万円繰入</t>
    <phoneticPr fontId="2"/>
  </si>
  <si>
    <t>法非適用企業　基金から30百万円繰入</t>
    <phoneticPr fontId="5"/>
  </si>
  <si>
    <t>法非適用企業　基金から8百万円繰入</t>
    <phoneticPr fontId="5"/>
  </si>
  <si>
    <t>法非適用企業　基金から22百万円繰入</t>
    <phoneticPr fontId="5"/>
  </si>
  <si>
    <t>地域振興基金</t>
    <rPh sb="0" eb="2">
      <t>チイキ</t>
    </rPh>
    <rPh sb="2" eb="4">
      <t>シンコウ</t>
    </rPh>
    <rPh sb="4" eb="6">
      <t>キキン</t>
    </rPh>
    <phoneticPr fontId="2"/>
  </si>
  <si>
    <t>福祉振興基金</t>
    <rPh sb="0" eb="2">
      <t>フクシ</t>
    </rPh>
    <rPh sb="2" eb="4">
      <t>シンコウ</t>
    </rPh>
    <rPh sb="4" eb="6">
      <t>キキン</t>
    </rPh>
    <phoneticPr fontId="2"/>
  </si>
  <si>
    <t>中津市拠点基金</t>
    <rPh sb="0" eb="2">
      <t>ナカツ</t>
    </rPh>
    <rPh sb="2" eb="3">
      <t>シ</t>
    </rPh>
    <rPh sb="3" eb="5">
      <t>キョテン</t>
    </rPh>
    <rPh sb="5" eb="7">
      <t>キキン</t>
    </rPh>
    <phoneticPr fontId="2"/>
  </si>
  <si>
    <t>職員退職手当基金</t>
    <rPh sb="0" eb="2">
      <t>ショクイン</t>
    </rPh>
    <rPh sb="2" eb="4">
      <t>タイショク</t>
    </rPh>
    <rPh sb="4" eb="6">
      <t>テアテ</t>
    </rPh>
    <rPh sb="6" eb="8">
      <t>キキン</t>
    </rPh>
    <phoneticPr fontId="2"/>
  </si>
  <si>
    <t>育英基金</t>
    <rPh sb="0" eb="2">
      <t>イクエイ</t>
    </rPh>
    <rPh sb="2" eb="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</si>
  <si>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</si>
  <si>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</si>
  <si>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</si>
  <si>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</si>
  <si>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当市は、交付税算入率の高い旧合併特例事業債や過疎対策事業債などのいわゆる「優良債」を活用して建設事業を実施してきたため、将来負担比率は類似団体平均値よりも低い状況であったが、旧合併特例債等の「優良債」の発行減に伴う地方債現在高等における基準財政需要額算入見込額の減少等を要因として、類似団体平均より高い数値となってきている。さらに、「優良債」である旧合併特例債を活用できる期限が迫ってきているため、今後公共施設等の老朽化対策としての建設事業を実施するには、国県補助金や「優良債」以外の起債などの財源にさらに頼らざるを得ない状況が予想される。安定した財政運営と強い行政基盤を確立し、行政サービスが継続的に提供できるよう、人口規模と財政状況にふさわしいバランスの良い投資を行い、老朽化対策を適切に行う必要がある。</t>
    <rPh sb="91" eb="92">
      <t>キュウ</t>
    </rPh>
    <rPh sb="92" eb="94">
      <t>ガッペイ</t>
    </rPh>
    <rPh sb="94" eb="96">
      <t>トクレイ</t>
    </rPh>
    <rPh sb="96" eb="97">
      <t>サイ</t>
    </rPh>
    <rPh sb="97" eb="98">
      <t>トウ</t>
    </rPh>
    <rPh sb="100" eb="102">
      <t>ユウリョウ</t>
    </rPh>
    <rPh sb="102" eb="103">
      <t>サイ</t>
    </rPh>
    <rPh sb="105" eb="107">
      <t>ハッコウ</t>
    </rPh>
    <rPh sb="107" eb="108">
      <t>ゲン</t>
    </rPh>
    <rPh sb="109" eb="110">
      <t>トモナ</t>
    </rPh>
    <rPh sb="111" eb="114">
      <t>チホウサイ</t>
    </rPh>
    <rPh sb="114" eb="117">
      <t>ゲンザイダカ</t>
    </rPh>
    <rPh sb="117" eb="118">
      <t>トウ</t>
    </rPh>
    <rPh sb="122" eb="124">
      <t>キジュン</t>
    </rPh>
    <rPh sb="124" eb="126">
      <t>ザイセイ</t>
    </rPh>
    <rPh sb="126" eb="128">
      <t>ジュヨウ</t>
    </rPh>
    <rPh sb="128" eb="129">
      <t>ガク</t>
    </rPh>
    <rPh sb="129" eb="131">
      <t>サンニュウ</t>
    </rPh>
    <rPh sb="131" eb="133">
      <t>ミコミ</t>
    </rPh>
    <rPh sb="133" eb="134">
      <t>ガク</t>
    </rPh>
    <rPh sb="135" eb="137">
      <t>ゲンショウ</t>
    </rPh>
    <rPh sb="137" eb="138">
      <t>トウ</t>
    </rPh>
    <rPh sb="139" eb="141">
      <t>ヨウイン</t>
    </rPh>
    <rPh sb="171" eb="173">
      <t>ユウリョウ</t>
    </rPh>
    <rPh sb="173" eb="174">
      <t>サイ</t>
    </rPh>
    <rPh sb="178" eb="179">
      <t>キュウ</t>
    </rPh>
    <rPh sb="179" eb="181">
      <t>ガッペイ</t>
    </rPh>
    <rPh sb="181" eb="183">
      <t>トクレイ</t>
    </rPh>
    <rPh sb="183" eb="184">
      <t>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</si>
  <si>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</si>
  <si>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</si>
  <si>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</si>
  <si>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</si>
  <si>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</si>
  <si>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</si>
  <si>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</si>
  <si>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プライマリーバランスは保たれており地方債現在高が減少していることや、職員数減による退職手当負担見込額の減少によって、将来負担額は抑制されているものの、将来負担額から控除される特定財源や基準財政需要額算入見込額の減少、分母となる標準財政規模の減少が要因となり、類似団体平均より高い数値となっている。
○実質公債費比率について、元利償還金及び準元利償還金が増加し、そこから控除される基準財政需要額算入額が減少しているため、実質公債費比率は前年度と比べて0.4ポイント悪化した。しかし類似団体平均と比べ良好な数値となっており、今後も良好な数値を維持しつつ、適切な財政運営に努めていく。</t>
    <rPh sb="23" eb="24">
      <t>タモ</t>
    </rPh>
    <rPh sb="36" eb="38">
      <t>ゲンショウ</t>
    </rPh>
    <rPh sb="46" eb="49">
      <t>ショクインスウ</t>
    </rPh>
    <rPh sb="49" eb="50">
      <t>ゲン</t>
    </rPh>
    <rPh sb="63" eb="65">
      <t>ゲンショウ</t>
    </rPh>
    <rPh sb="70" eb="72">
      <t>ショウライ</t>
    </rPh>
    <rPh sb="72" eb="74">
      <t>フタン</t>
    </rPh>
    <rPh sb="74" eb="75">
      <t>ガク</t>
    </rPh>
    <rPh sb="76" eb="78">
      <t>ヨクセイ</t>
    </rPh>
    <rPh sb="87" eb="89">
      <t>ショウライ</t>
    </rPh>
    <rPh sb="89" eb="91">
      <t>フタン</t>
    </rPh>
    <rPh sb="91" eb="92">
      <t>ガク</t>
    </rPh>
    <rPh sb="94" eb="96">
      <t>コウジョ</t>
    </rPh>
    <rPh sb="179" eb="180">
      <t>オヨ</t>
    </rPh>
    <rPh sb="181" eb="182">
      <t>ジュン</t>
    </rPh>
    <rPh sb="182" eb="184">
      <t>ガンリ</t>
    </rPh>
    <rPh sb="184" eb="187">
      <t>ショウカンキン</t>
    </rPh>
    <rPh sb="188" eb="190">
      <t>ゾウカ</t>
    </rPh>
    <rPh sb="196" eb="198">
      <t>コウジョ</t>
    </rPh>
    <phoneticPr fontId="5"/>
  </si>
  <si>
    <t>実質公債費比率</t>
    <phoneticPr fontId="5"/>
  </si>
  <si>
    <t>類似団体内平均値</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</si>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</sst>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67319</c:v>
                </c:pt>
                <c:pt idx="3">
                  <c:v>70615</c:v>
                </c:pt>
                <c:pt idx="4">
                  <c:v>69185</c:v>
                </c:pt>
              </c:numCache>
            </c:numRef>
          </c:val>
          <c:smooth val="0"/>
          <c:extLst>
            <c:ext xmlns:c16="http://schemas.microsoft.com/office/drawing/2014/chart" uri="{C3380CC4-5D6E-409C-BE32-E72D297353CC}">
              <c16:uniqueId val="{00000000-01AD-4F2F-9324-D1A7214E7F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104270</c:v>
                </c:pt>
                <c:pt idx="1">
                  <c:v>77327</c:v>
                </c:pt>
                <c:pt idx="2">
                  <c:v>67532</c:v>
                </c:pt>
                <c:pt idx="3">
                  <c:v>73641</c:v>
                </c:pt>
                <c:pt idx="4">
                  <c:v>59252</c:v>
                </c:pt>
              </c:numCache>
            </c:numRef>
          </c:val>
          <c:smooth val="0"/>
          <c:extLst>
            <c:ext xmlns:c16="http://schemas.microsoft.com/office/drawing/2014/chart" uri="{C3380CC4-5D6E-409C-BE32-E72D297353CC}">
              <c16:uniqueId val="{00000001-01AD-4F2F-9324-D1A7214E7F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5.38</c:v>
                </c:pt>
                <c:pt idx="1">
                  <c:v>6.23</c:v>
                </c:pt>
                <c:pt idx="2">
                  <c:v>5.52</c:v>
                </c:pt>
                <c:pt idx="3">
                  <c:v>6.89</c:v>
                </c:pt>
                <c:pt idx="4">
                  <c:v>5.94</c:v>
                </c:pt>
              </c:numCache>
            </c:numRef>
          </c:val>
          <c:extLst>
            <c:ext xmlns:c16="http://schemas.microsoft.com/office/drawing/2014/chart" uri="{C3380CC4-5D6E-409C-BE32-E72D297353CC}">
              <c16:uniqueId val="{00000000-A86C-4D03-BBBB-743D530A14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14.47</c:v>
                </c:pt>
                <c:pt idx="1">
                  <c:v>14.54</c:v>
                </c:pt>
                <c:pt idx="2">
                  <c:v>16.739999999999998</c:v>
                </c:pt>
                <c:pt idx="3">
                  <c:v>15.6</c:v>
                </c:pt>
                <c:pt idx="4">
                  <c:v>16.670000000000002</c:v>
                </c:pt>
              </c:numCache>
            </c:numRef>
          </c:val>
          <c:extLst>
            <c:ext xmlns:c16="http://schemas.microsoft.com/office/drawing/2014/chart" uri="{C3380CC4-5D6E-409C-BE32-E72D297353CC}">
              <c16:uniqueId val="{00000001-A86C-4D03-BBBB-743D530A14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-6.45</c:v>
                </c:pt>
                <c:pt idx="1">
                  <c:v>-1.55</c:v>
                </c:pt>
                <c:pt idx="2">
                  <c:v>-2.09</c:v>
                </c:pt>
                <c:pt idx="3">
                  <c:v>-2.95</c:v>
                </c:pt>
                <c:pt idx="4">
                  <c:v>-3.41</c:v>
                </c:pt>
              </c:numCache>
            </c:numRef>
          </c:val>
          <c:smooth val="0"/>
          <c:extLst>
            <c:ext xmlns:c16="http://schemas.microsoft.com/office/drawing/2014/chart" uri="{C3380CC4-5D6E-409C-BE32-E72D297353CC}">
              <c16:uniqueId val="{00000002-A86C-4D03-BBBB-743D530A14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0.21</c:v>
                </c:pt>
                <c:pt idx="2">
                  <c:v>#N/A</c:v>
                </c:pt>
                <c:pt idx="3">
                  <c:v>0.17</c:v>
                </c:pt>
                <c:pt idx="4">
                  <c:v>#N/A</c:v>
                </c:pt>
                <c:pt idx="5">
                  <c:v>0.57999999999999996</c:v>
                </c:pt>
                <c:pt idx="6">
                  <c:v>#N/A</c:v>
                </c:pt>
                <c:pt idx="7">
                  <c:v>0.18</c:v>
                </c:pt>
                <c:pt idx="8">
                  <c:v>#N/A</c:v>
                </c:pt>
                <c:pt idx="9">
                  <c:v>0.19</c:v>
                </c:pt>
              </c:numCache>
            </c:numRef>
          </c:val>
          <c:extLst>
            <c:ext xmlns:c16="http://schemas.microsoft.com/office/drawing/2014/chart" uri="{C3380CC4-5D6E-409C-BE32-E72D297353CC}">
              <c16:uniqueId val="{00000000-9ADB-4089-A09F-D8F1720233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DB-4089-A09F-D8F17202336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0.13</c:v>
                </c:pt>
                <c:pt idx="4">
                  <c:v>#N/A</c:v>
                </c:pt>
                <c:pt idx="5">
                  <c:v>0.1</c:v>
                </c:pt>
                <c:pt idx="6">
                  <c:v>#N/A</c:v>
                </c:pt>
                <c:pt idx="7">
                  <c:v>0.08</c:v>
                </c:pt>
                <c:pt idx="8">
                  <c:v>#N/A</c:v>
                </c:pt>
                <c:pt idx="9">
                  <c:v>0.11</c:v>
                </c:pt>
              </c:numCache>
            </c:numRef>
          </c:val>
          <c:extLst>
            <c:ext xmlns:c16="http://schemas.microsoft.com/office/drawing/2014/chart" uri="{C3380CC4-5D6E-409C-BE32-E72D297353CC}">
              <c16:uniqueId val="{00000002-9ADB-4089-A09F-D8F172023366}"/>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0.56999999999999995</c:v>
                </c:pt>
              </c:numCache>
            </c:numRef>
          </c:val>
          <c:extLst>
            <c:ext xmlns:c16="http://schemas.microsoft.com/office/drawing/2014/chart" uri="{C3380CC4-5D6E-409C-BE32-E72D297353CC}">
              <c16:uniqueId val="{00000003-9ADB-4089-A09F-D8F172023366}"/>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0.37</c:v>
                </c:pt>
                <c:pt idx="2">
                  <c:v>#N/A</c:v>
                </c:pt>
                <c:pt idx="3">
                  <c:v>0.54</c:v>
                </c:pt>
                <c:pt idx="4">
                  <c:v>#N/A</c:v>
                </c:pt>
                <c:pt idx="5">
                  <c:v>0.15</c:v>
                </c:pt>
                <c:pt idx="6">
                  <c:v>#N/A</c:v>
                </c:pt>
                <c:pt idx="7">
                  <c:v>0.43</c:v>
                </c:pt>
                <c:pt idx="8">
                  <c:v>#N/A</c:v>
                </c:pt>
                <c:pt idx="9">
                  <c:v>0.63</c:v>
                </c:pt>
              </c:numCache>
            </c:numRef>
          </c:val>
          <c:extLst>
            <c:ext xmlns:c16="http://schemas.microsoft.com/office/drawing/2014/chart" uri="{C3380CC4-5D6E-409C-BE32-E72D297353CC}">
              <c16:uniqueId val="{00000004-9ADB-4089-A09F-D8F17202336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0.2</c:v>
                </c:pt>
                <c:pt idx="4">
                  <c:v>#N/A</c:v>
                </c:pt>
                <c:pt idx="5">
                  <c:v>0.18</c:v>
                </c:pt>
                <c:pt idx="6">
                  <c:v>#N/A</c:v>
                </c:pt>
                <c:pt idx="7">
                  <c:v>0.14000000000000001</c:v>
                </c:pt>
                <c:pt idx="8">
                  <c:v>#N/A</c:v>
                </c:pt>
                <c:pt idx="9">
                  <c:v>1.29</c:v>
                </c:pt>
              </c:numCache>
            </c:numRef>
          </c:val>
          <c:extLst>
            <c:ext xmlns:c16="http://schemas.microsoft.com/office/drawing/2014/chart" uri="{C3380CC4-5D6E-409C-BE32-E72D297353CC}">
              <c16:uniqueId val="{00000005-9ADB-4089-A09F-D8F172023366}"/>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1.92</c:v>
                </c:pt>
                <c:pt idx="2">
                  <c:v>#N/A</c:v>
                </c:pt>
                <c:pt idx="3">
                  <c:v>1.07</c:v>
                </c:pt>
                <c:pt idx="4">
                  <c:v>#N/A</c:v>
                </c:pt>
                <c:pt idx="5">
                  <c:v>1.49</c:v>
                </c:pt>
                <c:pt idx="6">
                  <c:v>#N/A</c:v>
                </c:pt>
                <c:pt idx="7">
                  <c:v>3.2</c:v>
                </c:pt>
                <c:pt idx="8">
                  <c:v>#N/A</c:v>
                </c:pt>
                <c:pt idx="9">
                  <c:v>2.58</c:v>
                </c:pt>
              </c:numCache>
            </c:numRef>
          </c:val>
          <c:extLst>
            <c:ext xmlns:c16="http://schemas.microsoft.com/office/drawing/2014/chart" uri="{C3380CC4-5D6E-409C-BE32-E72D297353CC}">
              <c16:uniqueId val="{00000006-9ADB-4089-A09F-D8F17202336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5.55</c:v>
                </c:pt>
                <c:pt idx="2">
                  <c:v>#N/A</c:v>
                </c:pt>
                <c:pt idx="3">
                  <c:v>5.84</c:v>
                </c:pt>
                <c:pt idx="4">
                  <c:v>#N/A</c:v>
                </c:pt>
                <c:pt idx="5">
                  <c:v>5.75</c:v>
                </c:pt>
                <c:pt idx="6">
                  <c:v>#N/A</c:v>
                </c:pt>
                <c:pt idx="7">
                  <c:v>5.8</c:v>
                </c:pt>
                <c:pt idx="8">
                  <c:v>#N/A</c:v>
                </c:pt>
                <c:pt idx="9">
                  <c:v>5.83</c:v>
                </c:pt>
              </c:numCache>
            </c:numRef>
          </c:val>
          <c:extLst>
            <c:ext xmlns:c16="http://schemas.microsoft.com/office/drawing/2014/chart" uri="{C3380CC4-5D6E-409C-BE32-E72D297353CC}">
              <c16:uniqueId val="{00000007-9ADB-4089-A09F-D8F1720233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c:v>
                </c:pt>
                <c:pt idx="2">
                  <c:v>#N/A</c:v>
                </c:pt>
                <c:pt idx="3">
                  <c:v>6.15</c:v>
                </c:pt>
                <c:pt idx="4">
                  <c:v>#N/A</c:v>
                </c:pt>
                <c:pt idx="5">
                  <c:v>5.49</c:v>
                </c:pt>
                <c:pt idx="6">
                  <c:v>#N/A</c:v>
                </c:pt>
                <c:pt idx="7">
                  <c:v>6.85</c:v>
                </c:pt>
                <c:pt idx="8">
                  <c:v>#N/A</c:v>
                </c:pt>
                <c:pt idx="9">
                  <c:v>5.87</c:v>
                </c:pt>
              </c:numCache>
            </c:numRef>
          </c:val>
          <c:extLst>
            <c:ext xmlns:c16="http://schemas.microsoft.com/office/drawing/2014/chart" uri="{C3380CC4-5D6E-409C-BE32-E72D297353CC}">
              <c16:uniqueId val="{00000008-9ADB-4089-A09F-D8F17202336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16.37</c:v>
                </c:pt>
                <c:pt idx="2">
                  <c:v>#N/A</c:v>
                </c:pt>
                <c:pt idx="3">
                  <c:v>17.36</c:v>
                </c:pt>
                <c:pt idx="4">
                  <c:v>#N/A</c:v>
                </c:pt>
                <c:pt idx="5">
                  <c:v>17.53</c:v>
                </c:pt>
                <c:pt idx="6">
                  <c:v>#N/A</c:v>
                </c:pt>
                <c:pt idx="7">
                  <c:v>17.260000000000002</c:v>
                </c:pt>
                <c:pt idx="8">
                  <c:v>#N/A</c:v>
                </c:pt>
                <c:pt idx="9">
                  <c:v>15.79</c:v>
                </c:pt>
              </c:numCache>
            </c:numRef>
          </c:val>
          <c:extLst>
            <c:ext xmlns:c16="http://schemas.microsoft.com/office/drawing/2014/chart" uri="{C3380CC4-5D6E-409C-BE32-E72D297353CC}">
              <c16:uniqueId val="{00000009-9ADB-4089-A09F-D8F1720233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5485</c:v>
                </c:pt>
                <c:pt idx="5">
                  <c:v>5601</c:v>
                </c:pt>
                <c:pt idx="8">
                  <c:v>5395</c:v>
                </c:pt>
                <c:pt idx="11">
                  <c:v>5202</c:v>
                </c:pt>
                <c:pt idx="14">
                  <c:v>5199</c:v>
                </c:pt>
              </c:numCache>
            </c:numRef>
          </c:val>
          <c:extLst>
            <c:ext xmlns:c16="http://schemas.microsoft.com/office/drawing/2014/chart" uri="{C3380CC4-5D6E-409C-BE32-E72D297353CC}">
              <c16:uniqueId val="{00000000-D709-4D36-9831-CE039A61B6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09-4D36-9831-CE039A61B6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09-4D36-9831-CE039A61B6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09-4D36-9831-CE039A61B6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1277</c:v>
                </c:pt>
                <c:pt idx="3">
                  <c:v>1438</c:v>
                </c:pt>
                <c:pt idx="6">
                  <c:v>1230</c:v>
                </c:pt>
                <c:pt idx="9">
                  <c:v>1191</c:v>
                </c:pt>
                <c:pt idx="12">
                  <c:v>1228</c:v>
                </c:pt>
              </c:numCache>
            </c:numRef>
          </c:val>
          <c:extLst>
            <c:ext xmlns:c16="http://schemas.microsoft.com/office/drawing/2014/chart" uri="{C3380CC4-5D6E-409C-BE32-E72D297353CC}">
              <c16:uniqueId val="{00000004-D709-4D36-9831-CE039A61B6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56</c:v>
                </c:pt>
                <c:pt idx="3">
                  <c:v>36</c:v>
                </c:pt>
                <c:pt idx="6">
                  <c:v>27</c:v>
                </c:pt>
                <c:pt idx="9">
                  <c:v>13</c:v>
                </c:pt>
                <c:pt idx="12">
                  <c:v>0</c:v>
                </c:pt>
              </c:numCache>
            </c:numRef>
          </c:val>
          <c:extLst>
            <c:ext xmlns:c16="http://schemas.microsoft.com/office/drawing/2014/chart" uri="{C3380CC4-5D6E-409C-BE32-E72D297353CC}">
              <c16:uniqueId val="{00000005-D709-4D36-9831-CE039A61B6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09-4D36-9831-CE039A61B6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5081</c:v>
                </c:pt>
                <c:pt idx="3">
                  <c:v>5150</c:v>
                </c:pt>
                <c:pt idx="6">
                  <c:v>5161</c:v>
                </c:pt>
                <c:pt idx="9">
                  <c:v>5015</c:v>
                </c:pt>
                <c:pt idx="12">
                  <c:v>5152</c:v>
                </c:pt>
              </c:numCache>
            </c:numRef>
          </c:val>
          <c:extLst>
            <c:ext xmlns:c16="http://schemas.microsoft.com/office/drawing/2014/chart" uri="{C3380CC4-5D6E-409C-BE32-E72D297353CC}">
              <c16:uniqueId val="{00000007-D709-4D36-9831-CE039A61B6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929</c:v>
                </c:pt>
                <c:pt idx="2">
                  <c:v>#N/A</c:v>
                </c:pt>
                <c:pt idx="3">
                  <c:v>#N/A</c:v>
                </c:pt>
                <c:pt idx="4">
                  <c:v>1023</c:v>
                </c:pt>
                <c:pt idx="5">
                  <c:v>#N/A</c:v>
                </c:pt>
                <c:pt idx="6">
                  <c:v>#N/A</c:v>
                </c:pt>
                <c:pt idx="7">
                  <c:v>1023</c:v>
                </c:pt>
                <c:pt idx="8">
                  <c:v>#N/A</c:v>
                </c:pt>
                <c:pt idx="9">
                  <c:v>#N/A</c:v>
                </c:pt>
                <c:pt idx="10">
                  <c:v>1017</c:v>
                </c:pt>
                <c:pt idx="11">
                  <c:v>#N/A</c:v>
                </c:pt>
                <c:pt idx="12">
                  <c:v>#N/A</c:v>
                </c:pt>
                <c:pt idx="13">
                  <c:v>1181</c:v>
                </c:pt>
                <c:pt idx="14">
                  <c:v>#N/A</c:v>
                </c:pt>
              </c:numCache>
            </c:numRef>
          </c:val>
          <c:smooth val="0"/>
          <c:extLst>
            <c:ext xmlns:c16="http://schemas.microsoft.com/office/drawing/2014/chart" uri="{C3380CC4-5D6E-409C-BE32-E72D297353CC}">
              <c16:uniqueId val="{00000008-D709-4D36-9831-CE039A61B6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44724</c:v>
                </c:pt>
                <c:pt idx="5">
                  <c:v>44871</c:v>
                </c:pt>
                <c:pt idx="8">
                  <c:v>44072</c:v>
                </c:pt>
                <c:pt idx="11">
                  <c:v>42397</c:v>
                </c:pt>
                <c:pt idx="14">
                  <c:v>40532</c:v>
                </c:pt>
              </c:numCache>
            </c:numRef>
          </c:val>
          <c:extLst>
            <c:ext xmlns:c16="http://schemas.microsoft.com/office/drawing/2014/chart" uri="{C3380CC4-5D6E-409C-BE32-E72D297353CC}">
              <c16:uniqueId val="{00000000-8AB5-470D-9AED-3EE7F065F6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5925</c:v>
                </c:pt>
                <c:pt idx="5">
                  <c:v>6346</c:v>
                </c:pt>
                <c:pt idx="8">
                  <c:v>6167</c:v>
                </c:pt>
                <c:pt idx="11">
                  <c:v>6052</c:v>
                </c:pt>
                <c:pt idx="14">
                  <c:v>5731</c:v>
                </c:pt>
              </c:numCache>
            </c:numRef>
          </c:val>
          <c:extLst>
            <c:ext xmlns:c16="http://schemas.microsoft.com/office/drawing/2014/chart" uri="{C3380CC4-5D6E-409C-BE32-E72D297353CC}">
              <c16:uniqueId val="{00000001-8AB5-470D-9AED-3EE7F065F6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10778</c:v>
                </c:pt>
                <c:pt idx="5">
                  <c:v>9943</c:v>
                </c:pt>
                <c:pt idx="8">
                  <c:v>9826</c:v>
                </c:pt>
                <c:pt idx="11">
                  <c:v>8707</c:v>
                </c:pt>
                <c:pt idx="14">
                  <c:v>9156</c:v>
                </c:pt>
              </c:numCache>
            </c:numRef>
          </c:val>
          <c:extLst>
            <c:ext xmlns:c16="http://schemas.microsoft.com/office/drawing/2014/chart" uri="{C3380CC4-5D6E-409C-BE32-E72D297353CC}">
              <c16:uniqueId val="{00000002-8AB5-470D-9AED-3EE7F065F6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B5-470D-9AED-3EE7F065F6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B5-470D-9AED-3EE7F065F6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240</c:v>
                </c:pt>
                <c:pt idx="6">
                  <c:v>246</c:v>
                </c:pt>
                <c:pt idx="9">
                  <c:v>257</c:v>
                </c:pt>
                <c:pt idx="12">
                  <c:v>245</c:v>
                </c:pt>
              </c:numCache>
            </c:numRef>
          </c:val>
          <c:extLst>
            <c:ext xmlns:c16="http://schemas.microsoft.com/office/drawing/2014/chart" uri="{C3380CC4-5D6E-409C-BE32-E72D297353CC}">
              <c16:uniqueId val="{00000005-8AB5-470D-9AED-3EE7F065F6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6711</c:v>
                </c:pt>
                <c:pt idx="3">
                  <c:v>6311</c:v>
                </c:pt>
                <c:pt idx="6">
                  <c:v>6299</c:v>
                </c:pt>
                <c:pt idx="9">
                  <c:v>6297</c:v>
                </c:pt>
                <c:pt idx="12">
                  <c:v>5897</c:v>
                </c:pt>
              </c:numCache>
            </c:numRef>
          </c:val>
          <c:extLst>
            <c:ext xmlns:c16="http://schemas.microsoft.com/office/drawing/2014/chart" uri="{C3380CC4-5D6E-409C-BE32-E72D297353CC}">
              <c16:uniqueId val="{00000006-8AB5-470D-9AED-3EE7F065F6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B5-470D-9AED-3EE7F065F6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15615</c:v>
                </c:pt>
                <c:pt idx="3">
                  <c:v>15626</c:v>
                </c:pt>
                <c:pt idx="6">
                  <c:v>15227</c:v>
                </c:pt>
                <c:pt idx="9">
                  <c:v>14048</c:v>
                </c:pt>
                <c:pt idx="12">
                  <c:v>14067</c:v>
                </c:pt>
              </c:numCache>
            </c:numRef>
          </c:val>
          <c:extLst>
            <c:ext xmlns:c16="http://schemas.microsoft.com/office/drawing/2014/chart" uri="{C3380CC4-5D6E-409C-BE32-E72D297353CC}">
              <c16:uniqueId val="{00000008-8AB5-470D-9AED-3EE7F065F6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400</c:v>
                </c:pt>
                <c:pt idx="3">
                  <c:v>402</c:v>
                </c:pt>
                <c:pt idx="6">
                  <c:v>403</c:v>
                </c:pt>
                <c:pt idx="9">
                  <c:v>391</c:v>
                </c:pt>
                <c:pt idx="12">
                  <c:v>392</c:v>
                </c:pt>
              </c:numCache>
            </c:numRef>
          </c:val>
          <c:extLst>
            <c:ext xmlns:c16="http://schemas.microsoft.com/office/drawing/2014/chart" uri="{C3380CC4-5D6E-409C-BE32-E72D297353CC}">
              <c16:uniqueId val="{00000009-8AB5-470D-9AED-3EE7F065F6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45097</c:v>
                </c:pt>
                <c:pt idx="3">
                  <c:v>44776</c:v>
                </c:pt>
                <c:pt idx="6">
                  <c:v>43812</c:v>
                </c:pt>
                <c:pt idx="9">
                  <c:v>42489</c:v>
                </c:pt>
                <c:pt idx="12">
                  <c:v>41731</c:v>
                </c:pt>
              </c:numCache>
            </c:numRef>
          </c:val>
          <c:extLst>
            <c:ext xmlns:c16="http://schemas.microsoft.com/office/drawing/2014/chart" uri="{C3380CC4-5D6E-409C-BE32-E72D297353CC}">
              <c16:uniqueId val="{0000000A-8AB5-470D-9AED-3EE7F065F6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6396</c:v>
                </c:pt>
                <c:pt idx="2">
                  <c:v>#N/A</c:v>
                </c:pt>
                <c:pt idx="3">
                  <c:v>#N/A</c:v>
                </c:pt>
                <c:pt idx="4">
                  <c:v>6195</c:v>
                </c:pt>
                <c:pt idx="5">
                  <c:v>#N/A</c:v>
                </c:pt>
                <c:pt idx="6">
                  <c:v>#N/A</c:v>
                </c:pt>
                <c:pt idx="7">
                  <c:v>5923</c:v>
                </c:pt>
                <c:pt idx="8">
                  <c:v>#N/A</c:v>
                </c:pt>
                <c:pt idx="9">
                  <c:v>#N/A</c:v>
                </c:pt>
                <c:pt idx="10">
                  <c:v>6327</c:v>
                </c:pt>
                <c:pt idx="11">
                  <c:v>#N/A</c:v>
                </c:pt>
                <c:pt idx="12">
                  <c:v>#N/A</c:v>
                </c:pt>
                <c:pt idx="13">
                  <c:v>6914</c:v>
                </c:pt>
                <c:pt idx="14">
                  <c:v>#N/A</c:v>
                </c:pt>
              </c:numCache>
            </c:numRef>
          </c:val>
          <c:smooth val="0"/>
          <c:extLst>
            <c:ext xmlns:c16="http://schemas.microsoft.com/office/drawing/2014/chart" uri="{C3380CC4-5D6E-409C-BE32-E72D297353CC}">
              <c16:uniqueId val="{0000000B-8AB5-470D-9AED-3EE7F065F6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3973</c:v>
                </c:pt>
                <c:pt idx="1">
                  <c:v>3646</c:v>
                </c:pt>
                <c:pt idx="2">
                  <c:v>3884</c:v>
                </c:pt>
              </c:numCache>
            </c:numRef>
          </c:val>
          <c:extLst>
            <c:ext xmlns:c16="http://schemas.microsoft.com/office/drawing/2014/chart" uri="{C3380CC4-5D6E-409C-BE32-E72D297353CC}">
              <c16:uniqueId val="{00000000-0735-4562-907F-B31E248B64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1614</c:v>
                </c:pt>
                <c:pt idx="1">
                  <c:v>1218</c:v>
                </c:pt>
                <c:pt idx="2">
                  <c:v>1123</c:v>
                </c:pt>
              </c:numCache>
            </c:numRef>
          </c:val>
          <c:extLst>
            <c:ext xmlns:c16="http://schemas.microsoft.com/office/drawing/2014/chart" uri="{C3380CC4-5D6E-409C-BE32-E72D297353CC}">
              <c16:uniqueId val="{00000001-0735-4562-907F-B31E248B64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6452</c:v>
                </c:pt>
                <c:pt idx="1">
                  <c:v>5761</c:v>
                </c:pt>
                <c:pt idx="2">
                  <c:v>5436</c:v>
                </c:pt>
              </c:numCache>
            </c:numRef>
          </c:val>
          <c:extLst>
            <c:ext xmlns:c16="http://schemas.microsoft.com/office/drawing/2014/chart" uri="{C3380CC4-5D6E-409C-BE32-E72D297353CC}">
              <c16:uniqueId val="{00000002-0735-4562-907F-B31E248B64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{F1BC6274-504F-4016-98A0-5B5E8A4F555B}</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2E8-4522-86B0-9A14E6730E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{81081DA9-F0CD-4D25-9A3E-4055EF16FC3E}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E8-4522-86B0-9A14E6730E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{527797D2-C049-47AF-81DB-A41FEED7DD9D}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E8-4522-86B0-9A14E6730E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{6A59DBE1-5371-4C35-A486-825A33E6DBF3}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E8-4522-86B0-9A14E6730E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{EA831E9E-E25A-4C8B-AA30-EB7B2840B99D}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E8-4522-86B0-9A14E6730E31}"/>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{42288765-6920-430A-893B-1CF77731A96F}</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2E8-4522-86B0-9A14E6730E31}"/>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{D2032668-1B5A-41D9-BFD0-9093E06E6537}</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2E8-4522-86B0-9A14E6730E31}"/>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{656BB64D-A03D-4354-9391-3A7DBBB1DCD3}</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2E8-4522-86B0-9A14E6730E31}"/>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{6C19AAB9-D56E-4498-8BC7-B96F72DB332C}</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2E8-4522-86B0-9A14E6730E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57.8</c:v>
                </c:pt>
                <c:pt idx="16">
                  <c:v>59.5</c:v>
                </c:pt>
                <c:pt idx="24">
                  <c:v>60.4</c:v>
                </c:pt>
                <c:pt idx="32">
                  <c:v>61.4</c:v>
                </c:pt>
              </c:numCache>
            </c:numRef>
          </c:xVal>
          <c:yVal>
            <c:numRef>
              <c:f>[1]公会計指標分析・財政指標組合せ分析表!$BP$51:$DC$51</c:f>
              <c:numCache>
                <c:formatCode>General</c:formatCode>
                <c:ptCount val="40"/>
                <c:pt idx="8">
                  <c:v>32.200000000000003</c:v>
                </c:pt>
                <c:pt idx="16">
                  <c:v>31.2</c:v>
                </c:pt>
                <c:pt idx="24">
                  <c:v>33.700000000000003</c:v>
                </c:pt>
                <c:pt idx="32">
                  <c:v>36.9</c:v>
                </c:pt>
              </c:numCache>
            </c:numRef>
          </c:yVal>
          <c:smooth val="0"/>
          <c:extLst>
            <c:ext xmlns:c16="http://schemas.microsoft.com/office/drawing/2014/chart" uri="{C3380CC4-5D6E-409C-BE32-E72D297353CC}">
              <c16:uniqueId val="{00000009-C2E8-4522-86B0-9A14E6730E3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{DA4A8EC5-9F1F-410B-8246-DB3F1DA8D33D}</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2E8-4522-86B0-9A14E6730E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{B621C61A-549F-43EE-9E52-00C289EEB6FE}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E8-4522-86B0-9A14E6730E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{0A3613B4-58D8-4E2F-8BAD-4A785D438BE9}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E8-4522-86B0-9A14E6730E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{E2CA415D-A3FC-4E72-8183-DC9ACEA32FC9}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E8-4522-86B0-9A14E6730E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{04B6BA2F-2DE9-440E-A54D-35EF3906A9FA}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E8-4522-86B0-9A14E6730E31}"/>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{0DBC183C-3A1D-431D-A861-F3E316757E57}</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2E8-4522-86B0-9A14E6730E31}"/>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{215D3350-A75C-41C2-8727-907954F10E94}</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2E8-4522-86B0-9A14E6730E31}"/>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{B1877E54-33A9-4E1F-AF41-A836A423ED82}</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2E8-4522-86B0-9A14E6730E31}"/>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{132FC14C-5F76-4B12-91F9-0B7C71D7F20D}</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2E8-4522-86B0-9A14E6730E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55.2</c:v>
                </c:pt>
                <c:pt idx="16">
                  <c:v>57</c:v>
                </c:pt>
                <c:pt idx="24">
                  <c:v>58.9</c:v>
                </c:pt>
                <c:pt idx="32">
                  <c:v>60.2</c:v>
                </c:pt>
              </c:numCache>
            </c:numRef>
          </c:xVal>
          <c:yVal>
            <c:numRef>
              <c:f>[1]公会計指標分析・財政指標組合せ分析表!$BP$55:$DC$55</c:f>
              <c:numCache>
                <c:formatCode>General</c:formatCode>
                <c:ptCount val="40"/>
                <c:pt idx="8">
                  <c:v>37.299999999999997</c:v>
                </c:pt>
                <c:pt idx="16">
                  <c:v>32.5</c:v>
                </c:pt>
                <c:pt idx="24">
                  <c:v>30.2</c:v>
                </c:pt>
                <c:pt idx="32">
                  <c:v>25.4</c:v>
                </c:pt>
              </c:numCache>
            </c:numRef>
          </c:yVal>
          <c:smooth val="0"/>
          <c:extLst>
            <c:ext xmlns:c16="http://schemas.microsoft.com/office/drawing/2014/chart" uri="{C3380CC4-5D6E-409C-BE32-E72D297353CC}">
              <c16:uniqueId val="{00000013-C2E8-4522-86B0-9A14E6730E31}"/>
            </c:ext>
          </c:extLst>
        </c:ser>
        <c:dLbls>
          <c:showLegendKey val="0"/>
          <c:showVal val="1"/>
          <c:showCatName val="0"/>
          <c:showSerName val="0"/>
          <c:showPercent val="0"/>
          <c:showBubbleSize val="0"/>
        </c:dLbls>
        <c:axId val="46179840"/>
        <c:axId val="46181760"/>
      </c:scatterChart>
      <c:valAx>
        <c:axId val="46179840"/>
        <c:scaling>
          <c:orientation val="minMax"/>
          <c:max val="62"/>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{B771CAE6-503D-4036-896B-106A9C7A3D24}</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A11-4D15-A1FB-ACC6DF4211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{4833BE09-AD44-43BB-8825-937AD553564F}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11-4D15-A1FB-ACC6DF4211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{F055C3B6-79A3-4DD1-83F2-A2FDF2A243B3}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11-4D15-A1FB-ACC6DF4211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{7DBE06DE-2174-4D15-8B09-95F6265B2F0B}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11-4D15-A1FB-ACC6DF4211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{7229FF10-90F9-47FD-B1E6-24C9B2CE38CC}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11-4D15-A1FB-ACC6DF421123}"/>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{A7FBC38C-B03A-49AE-AA04-7B5B34BEB409}</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A11-4D15-A1FB-ACC6DF421123}"/>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{DA59BFB8-9856-4C4D-86BB-BBDC31AB9E75}</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A11-4D15-A1FB-ACC6DF421123}"/>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{B4853A48-D4CA-4EDA-A802-7EC8BC09C61C}</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A11-4D15-A1FB-ACC6DF421123}"/>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{3C6E7910-9674-4CE4-AEEA-B0A34D772DFA}</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A11-4D15-A1FB-ACC6DF4211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5.9</c:v>
                </c:pt>
                <c:pt idx="8">
                  <c:v>5.5</c:v>
                </c:pt>
                <c:pt idx="16">
                  <c:v>5.0999999999999996</c:v>
                </c:pt>
                <c:pt idx="24">
                  <c:v>5.3</c:v>
                </c:pt>
                <c:pt idx="32">
                  <c:v>5.7</c:v>
                </c:pt>
              </c:numCache>
            </c:numRef>
          </c:xVal>
          <c:yVal>
            <c:numRef>
              <c:f>[1]公会計指標分析・財政指標組合せ分析表!$BP$73:$DC$73</c:f>
              <c:numCache>
                <c:formatCode>General</c:formatCode>
                <c:ptCount val="40"/>
                <c:pt idx="0">
                  <c:v>33.299999999999997</c:v>
                </c:pt>
                <c:pt idx="8">
                  <c:v>32.200000000000003</c:v>
                </c:pt>
                <c:pt idx="16">
                  <c:v>31.2</c:v>
                </c:pt>
                <c:pt idx="24">
                  <c:v>33.700000000000003</c:v>
                </c:pt>
                <c:pt idx="32">
                  <c:v>36.9</c:v>
                </c:pt>
              </c:numCache>
            </c:numRef>
          </c:yVal>
          <c:smooth val="0"/>
          <c:extLst>
            <c:ext xmlns:c16="http://schemas.microsoft.com/office/drawing/2014/chart" uri="{C3380CC4-5D6E-409C-BE32-E72D297353CC}">
              <c16:uniqueId val="{00000009-8A11-4D15-A1FB-ACC6DF42112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{4942B6BA-2635-491A-BF52-4A630E42B5BF}</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A11-4D15-A1FB-ACC6DF4211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{911D38FB-3DA6-44BA-B336-F02F12D8E51E}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11-4D15-A1FB-ACC6DF4211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{AA467C73-6AF7-49C1-8608-68032DA38FE9}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11-4D15-A1FB-ACC6DF4211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{F5B7EB89-F2CA-495A-BBA6-579DE7E55C16}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11-4D15-A1FB-ACC6DF4211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{8238596C-FC75-49CD-A1D5-7C5BD246E7F7}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11-4D15-A1FB-ACC6DF421123}"/>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{138284E4-F31D-418C-8D06-DDB0EE99008C}</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A11-4D15-A1FB-ACC6DF421123}"/>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{D8D5FCAD-98DA-49BA-AFF8-76DEFE8DD445}</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A11-4D15-A1FB-ACC6DF421123}"/>
                </c:ext>
              </c:extLst>
            </c:dLbl>
            <c:dLbl>
              <c:idx val="24"/>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{027FBD3B-8DE0-4EF6-A0B9-CE4E5CE32A1E}</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A11-4D15-A1FB-ACC6DF421123}"/>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{B9D91537-91FB-407D-B75E-5441756C999C}</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A11-4D15-A1FB-ACC6DF4211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8.8000000000000007</c:v>
                </c:pt>
                <c:pt idx="8">
                  <c:v>7.8</c:v>
                </c:pt>
                <c:pt idx="16">
                  <c:v>8.1999999999999993</c:v>
                </c:pt>
                <c:pt idx="24">
                  <c:v>8</c:v>
                </c:pt>
                <c:pt idx="32">
                  <c:v>7.8</c:v>
                </c:pt>
              </c:numCache>
            </c:numRef>
          </c:xVal>
          <c:yVal>
            <c:numRef>
              <c:f>[1]公会計指標分析・財政指標組合せ分析表!$BP$77:$DC$77</c:f>
              <c:numCache>
                <c:formatCode>General</c:formatCode>
                <c:ptCount val="40"/>
                <c:pt idx="0">
                  <c:v>45.9</c:v>
                </c:pt>
                <c:pt idx="8">
                  <c:v>37.299999999999997</c:v>
                </c:pt>
                <c:pt idx="16">
                  <c:v>32.5</c:v>
                </c:pt>
                <c:pt idx="24">
                  <c:v>30.2</c:v>
                </c:pt>
                <c:pt idx="32">
                  <c:v>25.4</c:v>
                </c:pt>
              </c:numCache>
            </c:numRef>
          </c:yVal>
          <c:smooth val="0"/>
          <c:extLst>
            <c:ext xmlns:c16="http://schemas.microsoft.com/office/drawing/2014/chart" uri="{C3380CC4-5D6E-409C-BE32-E72D297353CC}">
              <c16:uniqueId val="{00000013-8A11-4D15-A1FB-ACC6DF421123}"/>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年度の特徴的な動きは、病院事業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の地方債の減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30,556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千円）及び公共下水道事業の地方債の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60,516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千円）により、公営企業債の元利償還金に対する繰入金が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36,967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額となったことである。また、算入公債費等は前年度比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23,490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千円の減となっている。これは</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合併特例債及び過疎債の算入額が減少したことが要因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162,086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千円増額となっており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、今後も起債の適正な管理に努める。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年度までに発行した中津市民病院債については平成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年度までに満期一括償還は終了している。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将来負担額の減少の主な要因として、地方債現在高の減少が挙げられる。これは、</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の発行額の減額（前年度比△</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275,300</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千円）が影響している。また、</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の減少も起因しており、</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定年退職者の増に</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伴うものである。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充当可能財源等の減少については、基準財政需要額算入見込額の減少（前年度比△</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1,864,877</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千円）が主な要因となり、これは交付税算入率の高い地方債現在高の減によるものである。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587</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今後も「中津市行政サービス高度化プラン」（平成</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年度）に基づき、当該比率の適正な推移に努める。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普通交付税の合併算定替終了に伴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う縮減や社会保障費の増加がある一方で地方税が増額になり、財政調整用基金（財政調整基金および減債基金）については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億円の増となったが、その他特目基金は地域振興基金などの取崩しにより、全体として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財政調整用基金については、公共施設の維持更新費用平準化のための基金を新たに設けるなど、財政の安定的な運営に必要な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規模を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確保して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いく。また、現有基金について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、個別に基金そのものの意義を再度検討し、現在の行政目的・課題に整合していないと判断される基金は、目的の変更若しくは廃止等も含め見直しを行っていく。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地域振興基金：合併特例債を原資として、中津市の地域振興を目的とした事業に充当する。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福祉振興基金：本格的な高齢化社会の到来に備え、福祉の増進及び市民福祉活動の促進。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中津市拠点基金：大分県北部・日田地方拠点</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都市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地域基本計画に基づき、人材育成、地域間交流、地域振興、地域づくり等の推進。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職員退職基金：職員の退職により、退職手当の財源に不足を生じた際の財源とする。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育英基金：経済的理由により学資の支弁が困難な者を対象に奨学資金を贈与する育英事業に充当。</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田舎困りごとサポートや予防接種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等の事業に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億充当したことによる減。</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地域振興基金：合併後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年を経過し、新たな施策及び行政課題の解決のため地域振興基金を有効かつ積極的に活用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職員退職手当基金：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年度以降は大量退職が見込まれておらず、基金継続の理由がないため、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１年度に全額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取崩しを行う予定。</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普通交付税の合併算定替終了に伴う縮減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による一般財源の縮小や社会保障費の増がある一方で、本年度は普通建設事業費の減や地方税の増があり財政調整基金の取崩が抑えられ、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億円の増額となった。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中津市行政サービス高度化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プランにおいて、令和３年度末に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％程度に当たる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億円以上を確保する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目標を設定している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合併特例債等の公債費償還にかかる負担平準化のため、減債基金の取崩を行ったことによる減。</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平準化のための取崩しを逓減させ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令和３年度以降は残高を維持していく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総量圧縮等の取り組みを行わなければ、有形固定資産減価償却率は上昇の一途をたどると推測される。平成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削減する目標を掲げており、総量の抑制、長寿命化、効率的な運営といった着実なマネジメントの推進が必要である。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0747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1275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3987800" y="68421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1275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3987800" y="5212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1275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0259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3429000" y="60212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2781300" y="6089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67945</xdr:rowOff>
    </xdr:from>
    <xdr:to>
      <xdr:col>11</xdr:col>
      <xdr:colOff>187325</xdr:colOff>
      <xdr:row>31</xdr:row>
      <xdr:rowOff>169545</xdr:rowOff>
    </xdr:to>
    <xdr:sp macro="" textlink="">
      <xdr:nvSpPr>
        <xdr:cNvPr id="73" name="フローチャート: 判断 72"/>
        <xdr:cNvSpPr/>
      </xdr:nvSpPr>
      <xdr:spPr>
        <a:xfrm>
          <a:off x="2133600" y="61544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79" name="楕円 78"/>
        <xdr:cNvSpPr/>
      </xdr:nvSpPr>
      <xdr:spPr>
        <a:xfrm>
          <a:off x="40259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0" name="有形固定資産減価償却率該当値テキスト"/>
        <xdr:cNvSpPr txBox="1"/>
      </xdr:nvSpPr>
      <xdr:spPr>
        <a:xfrm>
          <a:off x="4127500" y="578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1" name="楕円 80"/>
        <xdr:cNvSpPr/>
      </xdr:nvSpPr>
      <xdr:spPr>
        <a:xfrm>
          <a:off x="3429000" y="59673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103082</xdr:rowOff>
    </xdr:to>
    <xdr:cxnSp macro="">
      <xdr:nvCxnSpPr>
        <xdr:cNvPr id="82" name="直線コネクタ 81"/>
        <xdr:cNvCxnSpPr/>
      </xdr:nvCxnSpPr>
      <xdr:spPr>
        <a:xfrm flipV="1">
          <a:off x="3479800" y="5982123"/>
          <a:ext cx="5969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楕円 82"/>
        <xdr:cNvSpPr/>
      </xdr:nvSpPr>
      <xdr:spPr>
        <a:xfrm>
          <a:off x="2781300" y="5999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135467</xdr:rowOff>
    </xdr:to>
    <xdr:cxnSp macro="">
      <xdr:nvCxnSpPr>
        <xdr:cNvPr id="84" name="直線コネクタ 83"/>
        <xdr:cNvCxnSpPr/>
      </xdr:nvCxnSpPr>
      <xdr:spPr>
        <a:xfrm flipV="1">
          <a:off x="2832100" y="6018107"/>
          <a:ext cx="647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145838</xdr:rowOff>
    </xdr:from>
    <xdr:to>
      <xdr:col>11</xdr:col>
      <xdr:colOff>187325</xdr:colOff>
      <xdr:row>31</xdr:row>
      <xdr:rowOff>75988</xdr:rowOff>
    </xdr:to>
    <xdr:sp macro="" textlink="">
      <xdr:nvSpPr>
        <xdr:cNvPr id="85" name="楕円 84"/>
        <xdr:cNvSpPr/>
      </xdr:nvSpPr>
      <xdr:spPr>
        <a:xfrm>
          <a:off x="2133600" y="60608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31</xdr:row>
      <xdr:rowOff>25188</xdr:rowOff>
    </xdr:to>
    <xdr:cxnSp macro="">
      <xdr:nvCxnSpPr>
        <xdr:cNvPr id="86" name="直線コネクタ 85"/>
        <xdr:cNvCxnSpPr/>
      </xdr:nvCxnSpPr>
      <xdr:spPr>
        <a:xfrm flipV="1">
          <a:off x="2184400" y="6050492"/>
          <a:ext cx="6477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7" name="n_1aveValue有形固定資産減価償却率"/>
        <xdr:cNvSpPr txBox="1"/>
      </xdr:nvSpPr>
      <xdr:spPr>
        <a:xfrm>
          <a:off x="3293119"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8" name="n_2aveValue有形固定資産減価償却率"/>
        <xdr:cNvSpPr txBox="1"/>
      </xdr:nvSpPr>
      <xdr:spPr>
        <a:xfrm>
          <a:off x="2658119"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89" name="n_3aveValue有形固定資産減価償却率"/>
        <xdr:cNvSpPr txBox="1"/>
      </xdr:nvSpPr>
      <xdr:spPr>
        <a:xfrm>
          <a:off x="2010419"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0" name="n_1mainValue有形固定資産減価償却率"/>
        <xdr:cNvSpPr txBox="1"/>
      </xdr:nvSpPr>
      <xdr:spPr>
        <a:xfrm>
          <a:off x="3293119"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1" name="n_2mainValue有形固定資産減価償却率"/>
        <xdr:cNvSpPr txBox="1"/>
      </xdr:nvSpPr>
      <xdr:spPr>
        <a:xfrm>
          <a:off x="2658119"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92515</xdr:rowOff>
    </xdr:from>
    <xdr:ext cx="405111" cy="259045"/>
    <xdr:sp macro="" textlink="">
      <xdr:nvSpPr>
        <xdr:cNvPr id="92" name="n_3mainValue有形固定資産減価償却率"/>
        <xdr:cNvSpPr txBox="1"/>
      </xdr:nvSpPr>
      <xdr:spPr>
        <a:xfrm>
          <a:off x="2010419"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の地方債残高が年々減ってきており、それに伴い比率も減少しているものの類似団体平均よりも高い数値になっている。今後、財政調整基金等の充当可能基金が減少していくことが見込まれ、老朽化対策への財源の捻出が厳し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そのため、長寿命化や適切な更新・複合化、集約化を図り、平成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月に策定した「公共施設等総合管理計画」に基づいた着実なマネジメントの推進が必要である。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2593320"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2646025"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2534900" y="52850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2646025"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2573000" y="59308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1947525"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134013</xdr:rowOff>
    </xdr:from>
    <xdr:to>
      <xdr:col>76</xdr:col>
      <xdr:colOff>73025</xdr:colOff>
      <xdr:row>30</xdr:row>
      <xdr:rowOff>64163</xdr:rowOff>
    </xdr:to>
    <xdr:sp macro="" textlink="">
      <xdr:nvSpPr>
        <xdr:cNvPr id="134" name="楕円 133"/>
        <xdr:cNvSpPr/>
      </xdr:nvSpPr>
      <xdr:spPr>
        <a:xfrm>
          <a:off x="12573000" y="58775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156890</xdr:rowOff>
    </xdr:from>
    <xdr:ext cx="469744" cy="259045"/>
    <xdr:sp macro="" textlink="">
      <xdr:nvSpPr>
        <xdr:cNvPr id="135" name="債務償還比率該当値テキスト"/>
        <xdr:cNvSpPr txBox="1"/>
      </xdr:nvSpPr>
      <xdr:spPr>
        <a:xfrm>
          <a:off x="12646025" y="572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124418</xdr:rowOff>
    </xdr:from>
    <xdr:to>
      <xdr:col>72</xdr:col>
      <xdr:colOff>123825</xdr:colOff>
      <xdr:row>30</xdr:row>
      <xdr:rowOff>54568</xdr:rowOff>
    </xdr:to>
    <xdr:sp macro="" textlink="">
      <xdr:nvSpPr>
        <xdr:cNvPr id="136" name="楕円 135"/>
        <xdr:cNvSpPr/>
      </xdr:nvSpPr>
      <xdr:spPr>
        <a:xfrm>
          <a:off x="11947525" y="58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3768</xdr:rowOff>
    </xdr:from>
    <xdr:to>
      <xdr:col>76</xdr:col>
      <xdr:colOff>22225</xdr:colOff>
      <xdr:row>30</xdr:row>
      <xdr:rowOff>13363</xdr:rowOff>
    </xdr:to>
    <xdr:cxnSp macro="">
      <xdr:nvCxnSpPr>
        <xdr:cNvPr id="137" name="直線コネクタ 136"/>
        <xdr:cNvCxnSpPr/>
      </xdr:nvCxnSpPr>
      <xdr:spPr>
        <a:xfrm>
          <a:off x="11998325" y="5918793"/>
          <a:ext cx="5969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17793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71095</xdr:rowOff>
    </xdr:from>
    <xdr:ext cx="469744" cy="259045"/>
    <xdr:sp macro="" textlink="">
      <xdr:nvSpPr>
        <xdr:cNvPr id="139" name="n_1mainValue債務償還比率"/>
        <xdr:cNvSpPr txBox="1"/>
      </xdr:nvSpPr>
      <xdr:spPr>
        <a:xfrm>
          <a:off x="11779327" y="564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39490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39878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3889375" y="7275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39878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3889375" y="574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39878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38989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203575" y="64319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428875"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68275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1" name="楕円 70"/>
        <xdr:cNvSpPr/>
      </xdr:nvSpPr>
      <xdr:spPr>
        <a:xfrm>
          <a:off x="38989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15257</xdr:rowOff>
    </xdr:from>
    <xdr:ext cx="405111" cy="259045"/>
    <xdr:sp macro="" textlink="">
      <xdr:nvSpPr>
        <xdr:cNvPr id="72" name="【道路】&#10;有形固定資産減価償却率該当値テキスト"/>
        <xdr:cNvSpPr txBox="1"/>
      </xdr:nvSpPr>
      <xdr:spPr>
        <a:xfrm>
          <a:off x="398780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3" name="楕円 72"/>
        <xdr:cNvSpPr/>
      </xdr:nvSpPr>
      <xdr:spPr>
        <a:xfrm>
          <a:off x="3203575" y="6405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112395</xdr:rowOff>
    </xdr:to>
    <xdr:cxnSp macro="">
      <xdr:nvCxnSpPr>
        <xdr:cNvPr id="74" name="直線コネクタ 73"/>
        <xdr:cNvCxnSpPr/>
      </xdr:nvCxnSpPr>
      <xdr:spPr>
        <a:xfrm flipV="1">
          <a:off x="3235325" y="6431280"/>
          <a:ext cx="714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5" name="楕円 74"/>
        <xdr:cNvSpPr/>
      </xdr:nvSpPr>
      <xdr:spPr>
        <a:xfrm>
          <a:off x="2428875"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139065</xdr:rowOff>
    </xdr:to>
    <xdr:cxnSp macro="">
      <xdr:nvCxnSpPr>
        <xdr:cNvPr id="76" name="直線コネクタ 75"/>
        <xdr:cNvCxnSpPr/>
      </xdr:nvCxnSpPr>
      <xdr:spPr>
        <a:xfrm flipV="1">
          <a:off x="2479675" y="6456045"/>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7" name="楕円 76"/>
        <xdr:cNvSpPr/>
      </xdr:nvSpPr>
      <xdr:spPr>
        <a:xfrm>
          <a:off x="168275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37</xdr:row>
      <xdr:rowOff>169545</xdr:rowOff>
    </xdr:to>
    <xdr:cxnSp macro="">
      <xdr:nvCxnSpPr>
        <xdr:cNvPr id="78" name="直線コネクタ 77"/>
        <xdr:cNvCxnSpPr/>
      </xdr:nvCxnSpPr>
      <xdr:spPr>
        <a:xfrm flipV="1">
          <a:off x="1733550" y="6482715"/>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xdr:cNvSpPr txBox="1"/>
      </xdr:nvSpPr>
      <xdr:spPr>
        <a:xfrm>
          <a:off x="306769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xdr:cNvSpPr txBox="1"/>
      </xdr:nvSpPr>
      <xdr:spPr>
        <a:xfrm>
          <a:off x="230569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559569"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2" name="n_1mainValue【道路】&#10;有形固定資産減価償却率"/>
        <xdr:cNvSpPr txBox="1"/>
      </xdr:nvSpPr>
      <xdr:spPr>
        <a:xfrm>
          <a:off x="306769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3" name="n_2mainValue【道路】&#10;有形固定資産減価償却率"/>
        <xdr:cNvSpPr txBox="1"/>
      </xdr:nvSpPr>
      <xdr:spPr>
        <a:xfrm>
          <a:off x="230569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65422</xdr:rowOff>
    </xdr:from>
    <xdr:ext cx="405111" cy="259045"/>
    <xdr:sp macro="" textlink="">
      <xdr:nvSpPr>
        <xdr:cNvPr id="84" name="n_3mainValue【道路】&#10;有形固定資産減価償却率"/>
        <xdr:cNvSpPr txBox="1"/>
      </xdr:nvSpPr>
      <xdr:spPr>
        <a:xfrm>
          <a:off x="1559569"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8905240"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8943975"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8845550" y="7280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8943975"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8845550" y="58276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8943975"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8883650" y="66690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815975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7413625" y="6493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121053</xdr:rowOff>
    </xdr:from>
    <xdr:to>
      <xdr:col>41</xdr:col>
      <xdr:colOff>101600</xdr:colOff>
      <xdr:row>40</xdr:row>
      <xdr:rowOff>51203</xdr:rowOff>
    </xdr:to>
    <xdr:sp macro="" textlink="">
      <xdr:nvSpPr>
        <xdr:cNvPr id="119" name="フローチャート: 判断 118"/>
        <xdr:cNvSpPr/>
      </xdr:nvSpPr>
      <xdr:spPr>
        <a:xfrm>
          <a:off x="6638925" y="68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22592</xdr:rowOff>
    </xdr:from>
    <xdr:to>
      <xdr:col>55</xdr:col>
      <xdr:colOff>50800</xdr:colOff>
      <xdr:row>42</xdr:row>
      <xdr:rowOff>124192</xdr:rowOff>
    </xdr:to>
    <xdr:sp macro="" textlink="">
      <xdr:nvSpPr>
        <xdr:cNvPr id="125" name="楕円 124"/>
        <xdr:cNvSpPr/>
      </xdr:nvSpPr>
      <xdr:spPr>
        <a:xfrm>
          <a:off x="8883650" y="72234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108969</xdr:rowOff>
    </xdr:from>
    <xdr:ext cx="469744" cy="259045"/>
    <xdr:sp macro="" textlink="">
      <xdr:nvSpPr>
        <xdr:cNvPr id="126" name="【道路】&#10;一人当たり延長該当値テキスト"/>
        <xdr:cNvSpPr txBox="1"/>
      </xdr:nvSpPr>
      <xdr:spPr>
        <a:xfrm>
          <a:off x="8943975" y="7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22820</xdr:rowOff>
    </xdr:from>
    <xdr:to>
      <xdr:col>50</xdr:col>
      <xdr:colOff>165100</xdr:colOff>
      <xdr:row>42</xdr:row>
      <xdr:rowOff>124420</xdr:rowOff>
    </xdr:to>
    <xdr:sp macro="" textlink="">
      <xdr:nvSpPr>
        <xdr:cNvPr id="127" name="楕円 126"/>
        <xdr:cNvSpPr/>
      </xdr:nvSpPr>
      <xdr:spPr>
        <a:xfrm>
          <a:off x="8159750" y="72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73392</xdr:rowOff>
    </xdr:from>
    <xdr:to>
      <xdr:col>55</xdr:col>
      <xdr:colOff>0</xdr:colOff>
      <xdr:row>42</xdr:row>
      <xdr:rowOff>73620</xdr:rowOff>
    </xdr:to>
    <xdr:cxnSp macro="">
      <xdr:nvCxnSpPr>
        <xdr:cNvPr id="128" name="直線コネクタ 127"/>
        <xdr:cNvCxnSpPr/>
      </xdr:nvCxnSpPr>
      <xdr:spPr>
        <a:xfrm flipV="1">
          <a:off x="8210550" y="7274292"/>
          <a:ext cx="695325"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156747</xdr:rowOff>
    </xdr:from>
    <xdr:to>
      <xdr:col>46</xdr:col>
      <xdr:colOff>38100</xdr:colOff>
      <xdr:row>39</xdr:row>
      <xdr:rowOff>86897</xdr:rowOff>
    </xdr:to>
    <xdr:sp macro="" textlink="">
      <xdr:nvSpPr>
        <xdr:cNvPr id="129" name="楕円 128"/>
        <xdr:cNvSpPr/>
      </xdr:nvSpPr>
      <xdr:spPr>
        <a:xfrm>
          <a:off x="7413625" y="66718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36097</xdr:rowOff>
    </xdr:from>
    <xdr:to>
      <xdr:col>50</xdr:col>
      <xdr:colOff>114300</xdr:colOff>
      <xdr:row>42</xdr:row>
      <xdr:rowOff>73620</xdr:rowOff>
    </xdr:to>
    <xdr:cxnSp macro="">
      <xdr:nvCxnSpPr>
        <xdr:cNvPr id="130" name="直線コネクタ 129"/>
        <xdr:cNvCxnSpPr/>
      </xdr:nvCxnSpPr>
      <xdr:spPr>
        <a:xfrm>
          <a:off x="7445375" y="6722647"/>
          <a:ext cx="765175" cy="5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160634</xdr:rowOff>
    </xdr:from>
    <xdr:to>
      <xdr:col>41</xdr:col>
      <xdr:colOff>101600</xdr:colOff>
      <xdr:row>39</xdr:row>
      <xdr:rowOff>90784</xdr:rowOff>
    </xdr:to>
    <xdr:sp macro="" textlink="">
      <xdr:nvSpPr>
        <xdr:cNvPr id="131" name="楕円 130"/>
        <xdr:cNvSpPr/>
      </xdr:nvSpPr>
      <xdr:spPr>
        <a:xfrm>
          <a:off x="6638925" y="66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36097</xdr:rowOff>
    </xdr:from>
    <xdr:to>
      <xdr:col>45</xdr:col>
      <xdr:colOff>177800</xdr:colOff>
      <xdr:row>39</xdr:row>
      <xdr:rowOff>39984</xdr:rowOff>
    </xdr:to>
    <xdr:cxnSp macro="">
      <xdr:nvCxnSpPr>
        <xdr:cNvPr id="132" name="直線コネクタ 131"/>
        <xdr:cNvCxnSpPr/>
      </xdr:nvCxnSpPr>
      <xdr:spPr>
        <a:xfrm flipV="1">
          <a:off x="6689725" y="6722647"/>
          <a:ext cx="75565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7959236"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72258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42330</xdr:rowOff>
    </xdr:from>
    <xdr:ext cx="534377" cy="259045"/>
    <xdr:sp macro="" textlink="">
      <xdr:nvSpPr>
        <xdr:cNvPr id="135" name="n_3aveValue【道路】&#10;一人当たり延長"/>
        <xdr:cNvSpPr txBox="1"/>
      </xdr:nvSpPr>
      <xdr:spPr>
        <a:xfrm>
          <a:off x="6479686" y="69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115547</xdr:rowOff>
    </xdr:from>
    <xdr:ext cx="469744" cy="259045"/>
    <xdr:sp macro="" textlink="">
      <xdr:nvSpPr>
        <xdr:cNvPr id="136" name="n_1mainValue【道路】&#10;一人当たり延長"/>
        <xdr:cNvSpPr txBox="1"/>
      </xdr:nvSpPr>
      <xdr:spPr>
        <a:xfrm>
          <a:off x="7991552" y="73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78024</xdr:rowOff>
    </xdr:from>
    <xdr:ext cx="534377" cy="259045"/>
    <xdr:sp macro="" textlink="">
      <xdr:nvSpPr>
        <xdr:cNvPr id="137" name="n_2mainValue【道路】&#10;一人当たり延長"/>
        <xdr:cNvSpPr txBox="1"/>
      </xdr:nvSpPr>
      <xdr:spPr>
        <a:xfrm>
          <a:off x="7225811" y="676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107310</xdr:rowOff>
    </xdr:from>
    <xdr:ext cx="534377" cy="259045"/>
    <xdr:sp macro="" textlink="">
      <xdr:nvSpPr>
        <xdr:cNvPr id="138" name="n_3mainValue【道路】&#10;一人当たり延長"/>
        <xdr:cNvSpPr txBox="1"/>
      </xdr:nvSpPr>
      <xdr:spPr>
        <a:xfrm>
          <a:off x="6479686" y="64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39490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39878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39878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3889375" y="95652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39878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38989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203575" y="100859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428875"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73" name="フローチャート: 判断 172"/>
        <xdr:cNvSpPr/>
      </xdr:nvSpPr>
      <xdr:spPr>
        <a:xfrm>
          <a:off x="168275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79" name="楕円 178"/>
        <xdr:cNvSpPr/>
      </xdr:nvSpPr>
      <xdr:spPr>
        <a:xfrm>
          <a:off x="38989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152961</xdr:rowOff>
    </xdr:from>
    <xdr:ext cx="405111" cy="259045"/>
    <xdr:sp macro="" textlink="">
      <xdr:nvSpPr>
        <xdr:cNvPr id="180" name="【橋りょう・トンネル】&#10;有形固定資産減価償却率該当値テキスト"/>
        <xdr:cNvSpPr txBox="1"/>
      </xdr:nvSpPr>
      <xdr:spPr>
        <a:xfrm>
          <a:off x="3987800"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81" name="楕円 180"/>
        <xdr:cNvSpPr/>
      </xdr:nvSpPr>
      <xdr:spPr>
        <a:xfrm>
          <a:off x="3203575" y="101153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53884</xdr:rowOff>
    </xdr:to>
    <xdr:cxnSp macro="">
      <xdr:nvCxnSpPr>
        <xdr:cNvPr id="182" name="直線コネクタ 181"/>
        <xdr:cNvCxnSpPr/>
      </xdr:nvCxnSpPr>
      <xdr:spPr>
        <a:xfrm>
          <a:off x="3235325" y="10166169"/>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xdr:rowOff>
    </xdr:from>
    <xdr:to>
      <xdr:col>15</xdr:col>
      <xdr:colOff>101600</xdr:colOff>
      <xdr:row>59</xdr:row>
      <xdr:rowOff>106317</xdr:rowOff>
    </xdr:to>
    <xdr:sp macro="" textlink="">
      <xdr:nvSpPr>
        <xdr:cNvPr id="183" name="楕円 182"/>
        <xdr:cNvSpPr/>
      </xdr:nvSpPr>
      <xdr:spPr>
        <a:xfrm>
          <a:off x="2428875"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55517</xdr:rowOff>
    </xdr:to>
    <xdr:cxnSp macro="">
      <xdr:nvCxnSpPr>
        <xdr:cNvPr id="184" name="直線コネクタ 183"/>
        <xdr:cNvCxnSpPr/>
      </xdr:nvCxnSpPr>
      <xdr:spPr>
        <a:xfrm flipV="1">
          <a:off x="2479675" y="10166169"/>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85" name="楕円 184"/>
        <xdr:cNvSpPr/>
      </xdr:nvSpPr>
      <xdr:spPr>
        <a:xfrm>
          <a:off x="168275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55517</xdr:rowOff>
    </xdr:from>
    <xdr:to>
      <xdr:col>15</xdr:col>
      <xdr:colOff>50800</xdr:colOff>
      <xdr:row>59</xdr:row>
      <xdr:rowOff>62049</xdr:rowOff>
    </xdr:to>
    <xdr:cxnSp macro="">
      <xdr:nvCxnSpPr>
        <xdr:cNvPr id="186" name="直線コネクタ 185"/>
        <xdr:cNvCxnSpPr/>
      </xdr:nvCxnSpPr>
      <xdr:spPr>
        <a:xfrm flipV="1">
          <a:off x="1733550" y="10171067"/>
          <a:ext cx="7461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06769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30569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143164</xdr:rowOff>
    </xdr:from>
    <xdr:ext cx="405111" cy="259045"/>
    <xdr:sp macro="" textlink="">
      <xdr:nvSpPr>
        <xdr:cNvPr id="189" name="n_3aveValue【橋りょう・トンネル】&#10;有形固定資産減価償却率"/>
        <xdr:cNvSpPr txBox="1"/>
      </xdr:nvSpPr>
      <xdr:spPr>
        <a:xfrm>
          <a:off x="1559569"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92546</xdr:rowOff>
    </xdr:from>
    <xdr:ext cx="405111" cy="259045"/>
    <xdr:sp macro="" textlink="">
      <xdr:nvSpPr>
        <xdr:cNvPr id="190" name="n_1mainValue【橋りょう・トンネル】&#10;有形固定資産減価償却率"/>
        <xdr:cNvSpPr txBox="1"/>
      </xdr:nvSpPr>
      <xdr:spPr>
        <a:xfrm>
          <a:off x="306769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97444</xdr:rowOff>
    </xdr:from>
    <xdr:ext cx="405111" cy="259045"/>
    <xdr:sp macro="" textlink="">
      <xdr:nvSpPr>
        <xdr:cNvPr id="191" name="n_2mainValue【橋りょう・トンネル】&#10;有形固定資産減価償却率"/>
        <xdr:cNvSpPr txBox="1"/>
      </xdr:nvSpPr>
      <xdr:spPr>
        <a:xfrm>
          <a:off x="230569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92" name="n_3mainValue【橋りょう・トンネル】&#10;有形固定資産減価償却率"/>
        <xdr:cNvSpPr txBox="1"/>
      </xdr:nvSpPr>
      <xdr:spPr>
        <a:xfrm>
          <a:off x="1559569"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8905240"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8943975"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8845550"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8943975"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8845550" y="97602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8943975"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8883650" y="108723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815975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7413625" y="108753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126863</xdr:rowOff>
    </xdr:from>
    <xdr:to>
      <xdr:col>41</xdr:col>
      <xdr:colOff>101600</xdr:colOff>
      <xdr:row>64</xdr:row>
      <xdr:rowOff>57013</xdr:rowOff>
    </xdr:to>
    <xdr:sp macro="" textlink="">
      <xdr:nvSpPr>
        <xdr:cNvPr id="225" name="フローチャート: 判断 224"/>
        <xdr:cNvSpPr/>
      </xdr:nvSpPr>
      <xdr:spPr>
        <a:xfrm>
          <a:off x="6638925" y="1092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87295</xdr:rowOff>
    </xdr:from>
    <xdr:to>
      <xdr:col>55</xdr:col>
      <xdr:colOff>50800</xdr:colOff>
      <xdr:row>64</xdr:row>
      <xdr:rowOff>17445</xdr:rowOff>
    </xdr:to>
    <xdr:sp macro="" textlink="">
      <xdr:nvSpPr>
        <xdr:cNvPr id="231" name="楕円 230"/>
        <xdr:cNvSpPr/>
      </xdr:nvSpPr>
      <xdr:spPr>
        <a:xfrm>
          <a:off x="8883650" y="108886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49433</xdr:rowOff>
    </xdr:from>
    <xdr:ext cx="599010" cy="259045"/>
    <xdr:sp macro="" textlink="">
      <xdr:nvSpPr>
        <xdr:cNvPr id="232" name="【橋りょう・トンネル】&#10;一人当たり有形固定資産（償却資産）額該当値テキスト"/>
        <xdr:cNvSpPr txBox="1"/>
      </xdr:nvSpPr>
      <xdr:spPr>
        <a:xfrm>
          <a:off x="8943975" y="108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89409</xdr:rowOff>
    </xdr:from>
    <xdr:to>
      <xdr:col>50</xdr:col>
      <xdr:colOff>165100</xdr:colOff>
      <xdr:row>64</xdr:row>
      <xdr:rowOff>19559</xdr:rowOff>
    </xdr:to>
    <xdr:sp macro="" textlink="">
      <xdr:nvSpPr>
        <xdr:cNvPr id="233" name="楕円 232"/>
        <xdr:cNvSpPr/>
      </xdr:nvSpPr>
      <xdr:spPr>
        <a:xfrm>
          <a:off x="8159750" y="108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138095</xdr:rowOff>
    </xdr:from>
    <xdr:to>
      <xdr:col>55</xdr:col>
      <xdr:colOff>0</xdr:colOff>
      <xdr:row>63</xdr:row>
      <xdr:rowOff>140209</xdr:rowOff>
    </xdr:to>
    <xdr:cxnSp macro="">
      <xdr:nvCxnSpPr>
        <xdr:cNvPr id="234" name="直線コネクタ 233"/>
        <xdr:cNvCxnSpPr/>
      </xdr:nvCxnSpPr>
      <xdr:spPr>
        <a:xfrm flipV="1">
          <a:off x="8210550" y="10939445"/>
          <a:ext cx="695325"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90525</xdr:rowOff>
    </xdr:from>
    <xdr:to>
      <xdr:col>46</xdr:col>
      <xdr:colOff>38100</xdr:colOff>
      <xdr:row>64</xdr:row>
      <xdr:rowOff>20675</xdr:rowOff>
    </xdr:to>
    <xdr:sp macro="" textlink="">
      <xdr:nvSpPr>
        <xdr:cNvPr id="235" name="楕円 234"/>
        <xdr:cNvSpPr/>
      </xdr:nvSpPr>
      <xdr:spPr>
        <a:xfrm>
          <a:off x="7413625" y="10891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140209</xdr:rowOff>
    </xdr:from>
    <xdr:to>
      <xdr:col>50</xdr:col>
      <xdr:colOff>114300</xdr:colOff>
      <xdr:row>63</xdr:row>
      <xdr:rowOff>141325</xdr:rowOff>
    </xdr:to>
    <xdr:cxnSp macro="">
      <xdr:nvCxnSpPr>
        <xdr:cNvPr id="236" name="直線コネクタ 235"/>
        <xdr:cNvCxnSpPr/>
      </xdr:nvCxnSpPr>
      <xdr:spPr>
        <a:xfrm flipV="1">
          <a:off x="7445375" y="10941559"/>
          <a:ext cx="765175"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91856</xdr:rowOff>
    </xdr:from>
    <xdr:to>
      <xdr:col>41</xdr:col>
      <xdr:colOff>101600</xdr:colOff>
      <xdr:row>64</xdr:row>
      <xdr:rowOff>22006</xdr:rowOff>
    </xdr:to>
    <xdr:sp macro="" textlink="">
      <xdr:nvSpPr>
        <xdr:cNvPr id="237" name="楕円 236"/>
        <xdr:cNvSpPr/>
      </xdr:nvSpPr>
      <xdr:spPr>
        <a:xfrm>
          <a:off x="6638925" y="108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141325</xdr:rowOff>
    </xdr:from>
    <xdr:to>
      <xdr:col>45</xdr:col>
      <xdr:colOff>177800</xdr:colOff>
      <xdr:row>63</xdr:row>
      <xdr:rowOff>142656</xdr:rowOff>
    </xdr:to>
    <xdr:cxnSp macro="">
      <xdr:nvCxnSpPr>
        <xdr:cNvPr id="238" name="直線コネクタ 237"/>
        <xdr:cNvCxnSpPr/>
      </xdr:nvCxnSpPr>
      <xdr:spPr>
        <a:xfrm flipV="1">
          <a:off x="6689725" y="10942675"/>
          <a:ext cx="75565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793644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71934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48140</xdr:rowOff>
    </xdr:from>
    <xdr:ext cx="599010" cy="259045"/>
    <xdr:sp macro="" textlink="">
      <xdr:nvSpPr>
        <xdr:cNvPr id="241" name="n_3aveValue【橋りょう・トンネル】&#10;一人当たり有形固定資産（償却資産）額"/>
        <xdr:cNvSpPr txBox="1"/>
      </xdr:nvSpPr>
      <xdr:spPr>
        <a:xfrm>
          <a:off x="6447370" y="1102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10686</xdr:rowOff>
    </xdr:from>
    <xdr:ext cx="599010" cy="259045"/>
    <xdr:sp macro="" textlink="">
      <xdr:nvSpPr>
        <xdr:cNvPr id="242" name="n_1mainValue【橋りょう・トンネル】&#10;一人当たり有形固定資産（償却資産）額"/>
        <xdr:cNvSpPr txBox="1"/>
      </xdr:nvSpPr>
      <xdr:spPr>
        <a:xfrm>
          <a:off x="7936445" y="1098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11802</xdr:rowOff>
    </xdr:from>
    <xdr:ext cx="599010" cy="259045"/>
    <xdr:sp macro="" textlink="">
      <xdr:nvSpPr>
        <xdr:cNvPr id="243" name="n_2mainValue【橋りょう・トンネル】&#10;一人当たり有形固定資産（償却資産）額"/>
        <xdr:cNvSpPr txBox="1"/>
      </xdr:nvSpPr>
      <xdr:spPr>
        <a:xfrm>
          <a:off x="7193495" y="10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38533</xdr:rowOff>
    </xdr:from>
    <xdr:ext cx="599010" cy="259045"/>
    <xdr:sp macro="" textlink="">
      <xdr:nvSpPr>
        <xdr:cNvPr id="244" name="n_3mainValue【橋りょう・トンネル】&#10;一人当たり有形固定資産（償却資産）額"/>
        <xdr:cNvSpPr txBox="1"/>
      </xdr:nvSpPr>
      <xdr:spPr>
        <a:xfrm>
          <a:off x="6447370" y="1066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662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39490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39878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3889375" y="14883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39878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3889375" y="13502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39878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38989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203575" y="141284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428875"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42163</xdr:rowOff>
    </xdr:from>
    <xdr:to>
      <xdr:col>10</xdr:col>
      <xdr:colOff>165100</xdr:colOff>
      <xdr:row>83</xdr:row>
      <xdr:rowOff>143763</xdr:rowOff>
    </xdr:to>
    <xdr:sp macro="" textlink="">
      <xdr:nvSpPr>
        <xdr:cNvPr id="276" name="フローチャート: 判断 275"/>
        <xdr:cNvSpPr/>
      </xdr:nvSpPr>
      <xdr:spPr>
        <a:xfrm>
          <a:off x="168275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35306</xdr:rowOff>
    </xdr:from>
    <xdr:to>
      <xdr:col>24</xdr:col>
      <xdr:colOff>114300</xdr:colOff>
      <xdr:row>82</xdr:row>
      <xdr:rowOff>136906</xdr:rowOff>
    </xdr:to>
    <xdr:sp macro="" textlink="">
      <xdr:nvSpPr>
        <xdr:cNvPr id="282" name="楕円 281"/>
        <xdr:cNvSpPr/>
      </xdr:nvSpPr>
      <xdr:spPr>
        <a:xfrm>
          <a:off x="38989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58183</xdr:rowOff>
    </xdr:from>
    <xdr:ext cx="405111" cy="259045"/>
    <xdr:sp macro="" textlink="">
      <xdr:nvSpPr>
        <xdr:cNvPr id="283" name="【公営住宅】&#10;有形固定資産減価償却率該当値テキスト"/>
        <xdr:cNvSpPr txBox="1"/>
      </xdr:nvSpPr>
      <xdr:spPr>
        <a:xfrm>
          <a:off x="3987800" y="1394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23876</xdr:rowOff>
    </xdr:from>
    <xdr:to>
      <xdr:col>20</xdr:col>
      <xdr:colOff>38100</xdr:colOff>
      <xdr:row>82</xdr:row>
      <xdr:rowOff>125476</xdr:rowOff>
    </xdr:to>
    <xdr:sp macro="" textlink="">
      <xdr:nvSpPr>
        <xdr:cNvPr id="284" name="楕円 283"/>
        <xdr:cNvSpPr/>
      </xdr:nvSpPr>
      <xdr:spPr>
        <a:xfrm>
          <a:off x="3203575" y="140827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74676</xdr:rowOff>
    </xdr:from>
    <xdr:to>
      <xdr:col>24</xdr:col>
      <xdr:colOff>63500</xdr:colOff>
      <xdr:row>82</xdr:row>
      <xdr:rowOff>86106</xdr:rowOff>
    </xdr:to>
    <xdr:cxnSp macro="">
      <xdr:nvCxnSpPr>
        <xdr:cNvPr id="285" name="直線コネクタ 284"/>
        <xdr:cNvCxnSpPr/>
      </xdr:nvCxnSpPr>
      <xdr:spPr>
        <a:xfrm>
          <a:off x="3235325" y="14133576"/>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154178</xdr:rowOff>
    </xdr:from>
    <xdr:to>
      <xdr:col>15</xdr:col>
      <xdr:colOff>101600</xdr:colOff>
      <xdr:row>82</xdr:row>
      <xdr:rowOff>84328</xdr:rowOff>
    </xdr:to>
    <xdr:sp macro="" textlink="">
      <xdr:nvSpPr>
        <xdr:cNvPr id="286" name="楕円 285"/>
        <xdr:cNvSpPr/>
      </xdr:nvSpPr>
      <xdr:spPr>
        <a:xfrm>
          <a:off x="2428875"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33528</xdr:rowOff>
    </xdr:from>
    <xdr:to>
      <xdr:col>19</xdr:col>
      <xdr:colOff>177800</xdr:colOff>
      <xdr:row>82</xdr:row>
      <xdr:rowOff>74676</xdr:rowOff>
    </xdr:to>
    <xdr:cxnSp macro="">
      <xdr:nvCxnSpPr>
        <xdr:cNvPr id="287" name="直線コネクタ 286"/>
        <xdr:cNvCxnSpPr/>
      </xdr:nvCxnSpPr>
      <xdr:spPr>
        <a:xfrm>
          <a:off x="2479675" y="14092428"/>
          <a:ext cx="7556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28448</xdr:rowOff>
    </xdr:from>
    <xdr:to>
      <xdr:col>10</xdr:col>
      <xdr:colOff>165100</xdr:colOff>
      <xdr:row>82</xdr:row>
      <xdr:rowOff>130048</xdr:rowOff>
    </xdr:to>
    <xdr:sp macro="" textlink="">
      <xdr:nvSpPr>
        <xdr:cNvPr id="288" name="楕円 287"/>
        <xdr:cNvSpPr/>
      </xdr:nvSpPr>
      <xdr:spPr>
        <a:xfrm>
          <a:off x="168275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33528</xdr:rowOff>
    </xdr:from>
    <xdr:to>
      <xdr:col>15</xdr:col>
      <xdr:colOff>50800</xdr:colOff>
      <xdr:row>82</xdr:row>
      <xdr:rowOff>79248</xdr:rowOff>
    </xdr:to>
    <xdr:cxnSp macro="">
      <xdr:nvCxnSpPr>
        <xdr:cNvPr id="289" name="直線コネクタ 288"/>
        <xdr:cNvCxnSpPr/>
      </xdr:nvCxnSpPr>
      <xdr:spPr>
        <a:xfrm flipV="1">
          <a:off x="1733550" y="14092428"/>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06769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30569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134890</xdr:rowOff>
    </xdr:from>
    <xdr:ext cx="405111" cy="259045"/>
    <xdr:sp macro="" textlink="">
      <xdr:nvSpPr>
        <xdr:cNvPr id="292" name="n_3aveValue【公営住宅】&#10;有形固定資産減価償却率"/>
        <xdr:cNvSpPr txBox="1"/>
      </xdr:nvSpPr>
      <xdr:spPr>
        <a:xfrm>
          <a:off x="1559569"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142003</xdr:rowOff>
    </xdr:from>
    <xdr:ext cx="405111" cy="259045"/>
    <xdr:sp macro="" textlink="">
      <xdr:nvSpPr>
        <xdr:cNvPr id="293" name="n_1mainValue【公営住宅】&#10;有形固定資産減価償却率"/>
        <xdr:cNvSpPr txBox="1"/>
      </xdr:nvSpPr>
      <xdr:spPr>
        <a:xfrm>
          <a:off x="306769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100855</xdr:rowOff>
    </xdr:from>
    <xdr:ext cx="405111" cy="259045"/>
    <xdr:sp macro="" textlink="">
      <xdr:nvSpPr>
        <xdr:cNvPr id="294" name="n_2mainValue【公営住宅】&#10;有形固定資産減価償却率"/>
        <xdr:cNvSpPr txBox="1"/>
      </xdr:nvSpPr>
      <xdr:spPr>
        <a:xfrm>
          <a:off x="230569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146575</xdr:rowOff>
    </xdr:from>
    <xdr:ext cx="405111" cy="259045"/>
    <xdr:sp macro="" textlink="">
      <xdr:nvSpPr>
        <xdr:cNvPr id="295" name="n_3mainValue【公営住宅】&#10;有形固定資産減価償却率"/>
        <xdr:cNvSpPr txBox="1"/>
      </xdr:nvSpPr>
      <xdr:spPr>
        <a:xfrm>
          <a:off x="1559569"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8905240"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8943975"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8845550"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8943975"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8845550" y="13340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8943975"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8883650" y="142313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815975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7413625" y="142740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8" name="フローチャート: 判断 327"/>
        <xdr:cNvSpPr/>
      </xdr:nvSpPr>
      <xdr:spPr>
        <a:xfrm>
          <a:off x="6638925"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106172</xdr:rowOff>
    </xdr:from>
    <xdr:to>
      <xdr:col>55</xdr:col>
      <xdr:colOff>50800</xdr:colOff>
      <xdr:row>82</xdr:row>
      <xdr:rowOff>36322</xdr:rowOff>
    </xdr:to>
    <xdr:sp macro="" textlink="">
      <xdr:nvSpPr>
        <xdr:cNvPr id="334" name="楕円 333"/>
        <xdr:cNvSpPr/>
      </xdr:nvSpPr>
      <xdr:spPr>
        <a:xfrm>
          <a:off x="8883650" y="139936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129049</xdr:rowOff>
    </xdr:from>
    <xdr:ext cx="469744" cy="259045"/>
    <xdr:sp macro="" textlink="">
      <xdr:nvSpPr>
        <xdr:cNvPr id="335" name="【公営住宅】&#10;一人当たり面積該当値テキスト"/>
        <xdr:cNvSpPr txBox="1"/>
      </xdr:nvSpPr>
      <xdr:spPr>
        <a:xfrm>
          <a:off x="8943975" y="1384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109982</xdr:rowOff>
    </xdr:from>
    <xdr:to>
      <xdr:col>50</xdr:col>
      <xdr:colOff>165100</xdr:colOff>
      <xdr:row>82</xdr:row>
      <xdr:rowOff>40132</xdr:rowOff>
    </xdr:to>
    <xdr:sp macro="" textlink="">
      <xdr:nvSpPr>
        <xdr:cNvPr id="336" name="楕円 335"/>
        <xdr:cNvSpPr/>
      </xdr:nvSpPr>
      <xdr:spPr>
        <a:xfrm>
          <a:off x="8159750" y="139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156972</xdr:rowOff>
    </xdr:from>
    <xdr:to>
      <xdr:col>55</xdr:col>
      <xdr:colOff>0</xdr:colOff>
      <xdr:row>81</xdr:row>
      <xdr:rowOff>160782</xdr:rowOff>
    </xdr:to>
    <xdr:cxnSp macro="">
      <xdr:nvCxnSpPr>
        <xdr:cNvPr id="337" name="直線コネクタ 336"/>
        <xdr:cNvCxnSpPr/>
      </xdr:nvCxnSpPr>
      <xdr:spPr>
        <a:xfrm flipV="1">
          <a:off x="8210550" y="14044422"/>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125222</xdr:rowOff>
    </xdr:from>
    <xdr:to>
      <xdr:col>46</xdr:col>
      <xdr:colOff>38100</xdr:colOff>
      <xdr:row>82</xdr:row>
      <xdr:rowOff>55372</xdr:rowOff>
    </xdr:to>
    <xdr:sp macro="" textlink="">
      <xdr:nvSpPr>
        <xdr:cNvPr id="338" name="楕円 337"/>
        <xdr:cNvSpPr/>
      </xdr:nvSpPr>
      <xdr:spPr>
        <a:xfrm>
          <a:off x="7413625" y="140126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160782</xdr:rowOff>
    </xdr:from>
    <xdr:to>
      <xdr:col>50</xdr:col>
      <xdr:colOff>114300</xdr:colOff>
      <xdr:row>82</xdr:row>
      <xdr:rowOff>4572</xdr:rowOff>
    </xdr:to>
    <xdr:cxnSp macro="">
      <xdr:nvCxnSpPr>
        <xdr:cNvPr id="339" name="直線コネクタ 338"/>
        <xdr:cNvCxnSpPr/>
      </xdr:nvCxnSpPr>
      <xdr:spPr>
        <a:xfrm flipV="1">
          <a:off x="7445375" y="14048232"/>
          <a:ext cx="7651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124461</xdr:rowOff>
    </xdr:from>
    <xdr:to>
      <xdr:col>41</xdr:col>
      <xdr:colOff>101600</xdr:colOff>
      <xdr:row>82</xdr:row>
      <xdr:rowOff>54611</xdr:rowOff>
    </xdr:to>
    <xdr:sp macro="" textlink="">
      <xdr:nvSpPr>
        <xdr:cNvPr id="340" name="楕円 339"/>
        <xdr:cNvSpPr/>
      </xdr:nvSpPr>
      <xdr:spPr>
        <a:xfrm>
          <a:off x="6638925"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82</xdr:row>
      <xdr:rowOff>4572</xdr:rowOff>
    </xdr:to>
    <xdr:cxnSp macro="">
      <xdr:nvCxnSpPr>
        <xdr:cNvPr id="341" name="直線コネクタ 340"/>
        <xdr:cNvCxnSpPr/>
      </xdr:nvCxnSpPr>
      <xdr:spPr>
        <a:xfrm>
          <a:off x="6689725" y="14062711"/>
          <a:ext cx="7556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7991552"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72581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4" name="n_3aveValue【公営住宅】&#10;一人当たり面積"/>
        <xdr:cNvSpPr txBox="1"/>
      </xdr:nvSpPr>
      <xdr:spPr>
        <a:xfrm>
          <a:off x="6483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56659</xdr:rowOff>
    </xdr:from>
    <xdr:ext cx="469744" cy="259045"/>
    <xdr:sp macro="" textlink="">
      <xdr:nvSpPr>
        <xdr:cNvPr id="345" name="n_1mainValue【公営住宅】&#10;一人当たり面積"/>
        <xdr:cNvSpPr txBox="1"/>
      </xdr:nvSpPr>
      <xdr:spPr>
        <a:xfrm>
          <a:off x="7991552" y="137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71899</xdr:rowOff>
    </xdr:from>
    <xdr:ext cx="469744" cy="259045"/>
    <xdr:sp macro="" textlink="">
      <xdr:nvSpPr>
        <xdr:cNvPr id="346" name="n_2mainValue【公営住宅】&#10;一人当たり面積"/>
        <xdr:cNvSpPr txBox="1"/>
      </xdr:nvSpPr>
      <xdr:spPr>
        <a:xfrm>
          <a:off x="72581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71138</xdr:rowOff>
    </xdr:from>
    <xdr:ext cx="469744" cy="259045"/>
    <xdr:sp macro="" textlink="">
      <xdr:nvSpPr>
        <xdr:cNvPr id="347" name="n_3mainValue【公営住宅】&#10;一人当たり面積"/>
        <xdr:cNvSpPr txBox="1"/>
      </xdr:nvSpPr>
      <xdr:spPr>
        <a:xfrm>
          <a:off x="6483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39490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39878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3889375" y="18689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39878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3889375" y="1715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7" name="【港湾・漁港】&#10;有形固定資産減価償却率平均値テキスト"/>
        <xdr:cNvSpPr txBox="1"/>
      </xdr:nvSpPr>
      <xdr:spPr>
        <a:xfrm>
          <a:off x="39878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38989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203575" y="17888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428875"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81" name="フローチャート: 判断 380"/>
        <xdr:cNvSpPr/>
      </xdr:nvSpPr>
      <xdr:spPr>
        <a:xfrm>
          <a:off x="168275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151130</xdr:rowOff>
    </xdr:from>
    <xdr:to>
      <xdr:col>24</xdr:col>
      <xdr:colOff>114300</xdr:colOff>
      <xdr:row>101</xdr:row>
      <xdr:rowOff>81280</xdr:rowOff>
    </xdr:to>
    <xdr:sp macro="" textlink="">
      <xdr:nvSpPr>
        <xdr:cNvPr id="387" name="楕円 386"/>
        <xdr:cNvSpPr/>
      </xdr:nvSpPr>
      <xdr:spPr>
        <a:xfrm>
          <a:off x="38989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2557</xdr:rowOff>
    </xdr:from>
    <xdr:ext cx="405111" cy="259045"/>
    <xdr:sp macro="" textlink="">
      <xdr:nvSpPr>
        <xdr:cNvPr id="388" name="【港湾・漁港】&#10;有形固定資産減価償却率該当値テキスト"/>
        <xdr:cNvSpPr txBox="1"/>
      </xdr:nvSpPr>
      <xdr:spPr>
        <a:xfrm>
          <a:off x="3987800"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158750</xdr:rowOff>
    </xdr:from>
    <xdr:to>
      <xdr:col>20</xdr:col>
      <xdr:colOff>38100</xdr:colOff>
      <xdr:row>101</xdr:row>
      <xdr:rowOff>88900</xdr:rowOff>
    </xdr:to>
    <xdr:sp macro="" textlink="">
      <xdr:nvSpPr>
        <xdr:cNvPr id="389" name="楕円 388"/>
        <xdr:cNvSpPr/>
      </xdr:nvSpPr>
      <xdr:spPr>
        <a:xfrm>
          <a:off x="3203575" y="173037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30480</xdr:rowOff>
    </xdr:from>
    <xdr:to>
      <xdr:col>24</xdr:col>
      <xdr:colOff>63500</xdr:colOff>
      <xdr:row>101</xdr:row>
      <xdr:rowOff>38100</xdr:rowOff>
    </xdr:to>
    <xdr:cxnSp macro="">
      <xdr:nvCxnSpPr>
        <xdr:cNvPr id="390" name="直線コネクタ 389"/>
        <xdr:cNvCxnSpPr/>
      </xdr:nvCxnSpPr>
      <xdr:spPr>
        <a:xfrm flipV="1">
          <a:off x="3235325" y="1734693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166370</xdr:rowOff>
    </xdr:from>
    <xdr:to>
      <xdr:col>15</xdr:col>
      <xdr:colOff>101600</xdr:colOff>
      <xdr:row>101</xdr:row>
      <xdr:rowOff>96520</xdr:rowOff>
    </xdr:to>
    <xdr:sp macro="" textlink="">
      <xdr:nvSpPr>
        <xdr:cNvPr id="391" name="楕円 390"/>
        <xdr:cNvSpPr/>
      </xdr:nvSpPr>
      <xdr:spPr>
        <a:xfrm>
          <a:off x="2428875"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38100</xdr:rowOff>
    </xdr:from>
    <xdr:to>
      <xdr:col>19</xdr:col>
      <xdr:colOff>177800</xdr:colOff>
      <xdr:row>101</xdr:row>
      <xdr:rowOff>45720</xdr:rowOff>
    </xdr:to>
    <xdr:cxnSp macro="">
      <xdr:nvCxnSpPr>
        <xdr:cNvPr id="392" name="直線コネクタ 391"/>
        <xdr:cNvCxnSpPr/>
      </xdr:nvCxnSpPr>
      <xdr:spPr>
        <a:xfrm flipV="1">
          <a:off x="2479675" y="1735455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2539</xdr:rowOff>
    </xdr:from>
    <xdr:to>
      <xdr:col>10</xdr:col>
      <xdr:colOff>165100</xdr:colOff>
      <xdr:row>101</xdr:row>
      <xdr:rowOff>104139</xdr:rowOff>
    </xdr:to>
    <xdr:sp macro="" textlink="">
      <xdr:nvSpPr>
        <xdr:cNvPr id="393" name="楕円 392"/>
        <xdr:cNvSpPr/>
      </xdr:nvSpPr>
      <xdr:spPr>
        <a:xfrm>
          <a:off x="168275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45720</xdr:rowOff>
    </xdr:from>
    <xdr:to>
      <xdr:col>15</xdr:col>
      <xdr:colOff>50800</xdr:colOff>
      <xdr:row>101</xdr:row>
      <xdr:rowOff>53339</xdr:rowOff>
    </xdr:to>
    <xdr:cxnSp macro="">
      <xdr:nvCxnSpPr>
        <xdr:cNvPr id="394" name="直線コネクタ 393"/>
        <xdr:cNvCxnSpPr/>
      </xdr:nvCxnSpPr>
      <xdr:spPr>
        <a:xfrm flipV="1">
          <a:off x="1733550" y="17362170"/>
          <a:ext cx="74612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5" name="n_1aveValue【港湾・漁港】&#10;有形固定資産減価償却率"/>
        <xdr:cNvSpPr txBox="1"/>
      </xdr:nvSpPr>
      <xdr:spPr>
        <a:xfrm>
          <a:off x="306769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96" name="n_2aveValue【港湾・漁港】&#10;有形固定資産減価償却率"/>
        <xdr:cNvSpPr txBox="1"/>
      </xdr:nvSpPr>
      <xdr:spPr>
        <a:xfrm>
          <a:off x="230569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97" name="n_3aveValue【港湾・漁港】&#10;有形固定資産減価償却率"/>
        <xdr:cNvSpPr txBox="1"/>
      </xdr:nvSpPr>
      <xdr:spPr>
        <a:xfrm>
          <a:off x="1559569"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105427</xdr:rowOff>
    </xdr:from>
    <xdr:ext cx="405111" cy="259045"/>
    <xdr:sp macro="" textlink="">
      <xdr:nvSpPr>
        <xdr:cNvPr id="398" name="n_1mainValue【港湾・漁港】&#10;有形固定資産減価償却率"/>
        <xdr:cNvSpPr txBox="1"/>
      </xdr:nvSpPr>
      <xdr:spPr>
        <a:xfrm>
          <a:off x="306769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113047</xdr:rowOff>
    </xdr:from>
    <xdr:ext cx="405111" cy="259045"/>
    <xdr:sp macro="" textlink="">
      <xdr:nvSpPr>
        <xdr:cNvPr id="399" name="n_2mainValue【港湾・漁港】&#10;有形固定資産減価償却率"/>
        <xdr:cNvSpPr txBox="1"/>
      </xdr:nvSpPr>
      <xdr:spPr>
        <a:xfrm>
          <a:off x="230569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120666</xdr:rowOff>
    </xdr:from>
    <xdr:ext cx="405111" cy="259045"/>
    <xdr:sp macro="" textlink="">
      <xdr:nvSpPr>
        <xdr:cNvPr id="400" name="n_3mainValue【港湾・漁港】&#10;有形固定資産減価償却率"/>
        <xdr:cNvSpPr txBox="1"/>
      </xdr:nvSpPr>
      <xdr:spPr>
        <a:xfrm>
          <a:off x="1559569"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5632450" y="1847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5412239"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032603"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5632450" y="1733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032603"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8905240"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8943975"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8845550" y="184782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8943975"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8845550" y="173352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8943975"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8883650" y="182272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815975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7413625" y="182821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36708</xdr:rowOff>
    </xdr:from>
    <xdr:to>
      <xdr:col>41</xdr:col>
      <xdr:colOff>101600</xdr:colOff>
      <xdr:row>107</xdr:row>
      <xdr:rowOff>138308</xdr:rowOff>
    </xdr:to>
    <xdr:sp macro="" textlink="">
      <xdr:nvSpPr>
        <xdr:cNvPr id="429" name="フローチャート: 判断 428"/>
        <xdr:cNvSpPr/>
      </xdr:nvSpPr>
      <xdr:spPr>
        <a:xfrm>
          <a:off x="6638925" y="1838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82313</xdr:rowOff>
    </xdr:from>
    <xdr:to>
      <xdr:col>55</xdr:col>
      <xdr:colOff>50800</xdr:colOff>
      <xdr:row>108</xdr:row>
      <xdr:rowOff>12463</xdr:rowOff>
    </xdr:to>
    <xdr:sp macro="" textlink="">
      <xdr:nvSpPr>
        <xdr:cNvPr id="435" name="楕円 434"/>
        <xdr:cNvSpPr/>
      </xdr:nvSpPr>
      <xdr:spPr>
        <a:xfrm>
          <a:off x="8883650" y="184274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168690</xdr:rowOff>
    </xdr:from>
    <xdr:ext cx="378565" cy="259045"/>
    <xdr:sp macro="" textlink="">
      <xdr:nvSpPr>
        <xdr:cNvPr id="436" name="【港湾・漁港】&#10;一人当たり有形固定資産（償却資産）額該当値テキスト"/>
        <xdr:cNvSpPr txBox="1"/>
      </xdr:nvSpPr>
      <xdr:spPr>
        <a:xfrm>
          <a:off x="8943975" y="18342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82313</xdr:rowOff>
    </xdr:from>
    <xdr:to>
      <xdr:col>50</xdr:col>
      <xdr:colOff>165100</xdr:colOff>
      <xdr:row>108</xdr:row>
      <xdr:rowOff>12463</xdr:rowOff>
    </xdr:to>
    <xdr:sp macro="" textlink="">
      <xdr:nvSpPr>
        <xdr:cNvPr id="437" name="楕円 436"/>
        <xdr:cNvSpPr/>
      </xdr:nvSpPr>
      <xdr:spPr>
        <a:xfrm>
          <a:off x="8159750" y="18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133113</xdr:rowOff>
    </xdr:from>
    <xdr:to>
      <xdr:col>55</xdr:col>
      <xdr:colOff>0</xdr:colOff>
      <xdr:row>107</xdr:row>
      <xdr:rowOff>133113</xdr:rowOff>
    </xdr:to>
    <xdr:cxnSp macro="">
      <xdr:nvCxnSpPr>
        <xdr:cNvPr id="438" name="直線コネクタ 437"/>
        <xdr:cNvCxnSpPr/>
      </xdr:nvCxnSpPr>
      <xdr:spPr>
        <a:xfrm>
          <a:off x="8210550" y="18478263"/>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82314</xdr:rowOff>
    </xdr:from>
    <xdr:to>
      <xdr:col>46</xdr:col>
      <xdr:colOff>38100</xdr:colOff>
      <xdr:row>108</xdr:row>
      <xdr:rowOff>12464</xdr:rowOff>
    </xdr:to>
    <xdr:sp macro="" textlink="">
      <xdr:nvSpPr>
        <xdr:cNvPr id="439" name="楕円 438"/>
        <xdr:cNvSpPr/>
      </xdr:nvSpPr>
      <xdr:spPr>
        <a:xfrm>
          <a:off x="7413625" y="184274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133113</xdr:rowOff>
    </xdr:from>
    <xdr:to>
      <xdr:col>50</xdr:col>
      <xdr:colOff>114300</xdr:colOff>
      <xdr:row>107</xdr:row>
      <xdr:rowOff>133114</xdr:rowOff>
    </xdr:to>
    <xdr:cxnSp macro="">
      <xdr:nvCxnSpPr>
        <xdr:cNvPr id="440" name="直線コネクタ 439"/>
        <xdr:cNvCxnSpPr/>
      </xdr:nvCxnSpPr>
      <xdr:spPr>
        <a:xfrm flipV="1">
          <a:off x="7445375" y="18478263"/>
          <a:ext cx="765175"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82316</xdr:rowOff>
    </xdr:from>
    <xdr:to>
      <xdr:col>41</xdr:col>
      <xdr:colOff>101600</xdr:colOff>
      <xdr:row>108</xdr:row>
      <xdr:rowOff>12466</xdr:rowOff>
    </xdr:to>
    <xdr:sp macro="" textlink="">
      <xdr:nvSpPr>
        <xdr:cNvPr id="441" name="楕円 440"/>
        <xdr:cNvSpPr/>
      </xdr:nvSpPr>
      <xdr:spPr>
        <a:xfrm>
          <a:off x="6638925" y="184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133114</xdr:rowOff>
    </xdr:from>
    <xdr:to>
      <xdr:col>45</xdr:col>
      <xdr:colOff>177800</xdr:colOff>
      <xdr:row>107</xdr:row>
      <xdr:rowOff>133116</xdr:rowOff>
    </xdr:to>
    <xdr:cxnSp macro="">
      <xdr:nvCxnSpPr>
        <xdr:cNvPr id="442" name="直線コネクタ 441"/>
        <xdr:cNvCxnSpPr/>
      </xdr:nvCxnSpPr>
      <xdr:spPr>
        <a:xfrm flipV="1">
          <a:off x="6689725" y="18478264"/>
          <a:ext cx="75565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793644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71934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154835</xdr:rowOff>
    </xdr:from>
    <xdr:ext cx="534377" cy="259045"/>
    <xdr:sp macro="" textlink="">
      <xdr:nvSpPr>
        <xdr:cNvPr id="445" name="n_3aveValue【港湾・漁港】&#10;一人当たり有形固定資産（償却資産）額"/>
        <xdr:cNvSpPr txBox="1"/>
      </xdr:nvSpPr>
      <xdr:spPr>
        <a:xfrm>
          <a:off x="6479686" y="181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3590</xdr:rowOff>
    </xdr:from>
    <xdr:ext cx="378565" cy="259045"/>
    <xdr:sp macro="" textlink="">
      <xdr:nvSpPr>
        <xdr:cNvPr id="446" name="n_1mainValue【港湾・漁港】&#10;一人当たり有形固定資産（償却資産）額"/>
        <xdr:cNvSpPr txBox="1"/>
      </xdr:nvSpPr>
      <xdr:spPr>
        <a:xfrm>
          <a:off x="8037142" y="1852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3591</xdr:rowOff>
    </xdr:from>
    <xdr:ext cx="378565" cy="259045"/>
    <xdr:sp macro="" textlink="">
      <xdr:nvSpPr>
        <xdr:cNvPr id="447" name="n_2mainValue【港湾・漁港】&#10;一人当たり有形固定資産（償却資産）額"/>
        <xdr:cNvSpPr txBox="1"/>
      </xdr:nvSpPr>
      <xdr:spPr>
        <a:xfrm>
          <a:off x="7284667" y="185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3593</xdr:rowOff>
    </xdr:from>
    <xdr:ext cx="378565" cy="259045"/>
    <xdr:sp macro="" textlink="">
      <xdr:nvSpPr>
        <xdr:cNvPr id="448" name="n_3mainValue【港湾・漁港】&#10;一人当たり有形固定資産（償却資産）額"/>
        <xdr:cNvSpPr txBox="1"/>
      </xdr:nvSpPr>
      <xdr:spPr>
        <a:xfrm>
          <a:off x="6529017" y="185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3889989"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3928725"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3801725" y="721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3928725"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3801725"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xdr:cNvSpPr txBox="1"/>
      </xdr:nvSpPr>
      <xdr:spPr>
        <a:xfrm>
          <a:off x="13928725"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3839825" y="6563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3115925"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23698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2" name="フローチャート: 判断 481"/>
        <xdr:cNvSpPr/>
      </xdr:nvSpPr>
      <xdr:spPr>
        <a:xfrm>
          <a:off x="11623675" y="64490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88" name="楕円 487"/>
        <xdr:cNvSpPr/>
      </xdr:nvSpPr>
      <xdr:spPr>
        <a:xfrm>
          <a:off x="13839825" y="6462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141622</xdr:rowOff>
    </xdr:from>
    <xdr:ext cx="405111" cy="259045"/>
    <xdr:sp macro="" textlink="">
      <xdr:nvSpPr>
        <xdr:cNvPr id="489" name="【認定こども園・幼稚園・保育所】&#10;有形固定資産減価償却率該当値テキスト"/>
        <xdr:cNvSpPr txBox="1"/>
      </xdr:nvSpPr>
      <xdr:spPr>
        <a:xfrm>
          <a:off x="13928725"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90" name="楕円 489"/>
        <xdr:cNvSpPr/>
      </xdr:nvSpPr>
      <xdr:spPr>
        <a:xfrm>
          <a:off x="13115925"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37</xdr:row>
      <xdr:rowOff>169545</xdr:rowOff>
    </xdr:to>
    <xdr:cxnSp macro="">
      <xdr:nvCxnSpPr>
        <xdr:cNvPr id="491" name="直線コネクタ 490"/>
        <xdr:cNvCxnSpPr/>
      </xdr:nvCxnSpPr>
      <xdr:spPr>
        <a:xfrm>
          <a:off x="13166725" y="6252210"/>
          <a:ext cx="7239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492" name="楕円 491"/>
        <xdr:cNvSpPr/>
      </xdr:nvSpPr>
      <xdr:spPr>
        <a:xfrm>
          <a:off x="123698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80010</xdr:rowOff>
    </xdr:to>
    <xdr:cxnSp macro="">
      <xdr:nvCxnSpPr>
        <xdr:cNvPr id="493" name="直線コネクタ 492"/>
        <xdr:cNvCxnSpPr/>
      </xdr:nvCxnSpPr>
      <xdr:spPr>
        <a:xfrm>
          <a:off x="12420600" y="6193155"/>
          <a:ext cx="74612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156845</xdr:rowOff>
    </xdr:from>
    <xdr:to>
      <xdr:col>72</xdr:col>
      <xdr:colOff>38100</xdr:colOff>
      <xdr:row>35</xdr:row>
      <xdr:rowOff>86995</xdr:rowOff>
    </xdr:to>
    <xdr:sp macro="" textlink="">
      <xdr:nvSpPr>
        <xdr:cNvPr id="494" name="楕円 493"/>
        <xdr:cNvSpPr/>
      </xdr:nvSpPr>
      <xdr:spPr>
        <a:xfrm>
          <a:off x="11623675" y="59861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36195</xdr:rowOff>
    </xdr:from>
    <xdr:to>
      <xdr:col>76</xdr:col>
      <xdr:colOff>114300</xdr:colOff>
      <xdr:row>36</xdr:row>
      <xdr:rowOff>20955</xdr:rowOff>
    </xdr:to>
    <xdr:cxnSp macro="">
      <xdr:nvCxnSpPr>
        <xdr:cNvPr id="495" name="直線コネクタ 494"/>
        <xdr:cNvCxnSpPr/>
      </xdr:nvCxnSpPr>
      <xdr:spPr>
        <a:xfrm>
          <a:off x="11655425" y="6036945"/>
          <a:ext cx="765175"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xdr:cNvSpPr txBox="1"/>
      </xdr:nvSpPr>
      <xdr:spPr>
        <a:xfrm>
          <a:off x="12980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2246619"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98" name="n_3aveValue【認定こども園・幼稚園・保育所】&#10;有形固定資産減価償却率"/>
        <xdr:cNvSpPr txBox="1"/>
      </xdr:nvSpPr>
      <xdr:spPr>
        <a:xfrm>
          <a:off x="1150049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99" name="n_1mainValue【認定こども園・幼稚園・保育所】&#10;有形固定資産減価償却率"/>
        <xdr:cNvSpPr txBox="1"/>
      </xdr:nvSpPr>
      <xdr:spPr>
        <a:xfrm>
          <a:off x="12980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500" name="n_2mainValue【認定こども園・幼稚園・保育所】&#10;有形固定資産減価償却率"/>
        <xdr:cNvSpPr txBox="1"/>
      </xdr:nvSpPr>
      <xdr:spPr>
        <a:xfrm>
          <a:off x="12246619"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103522</xdr:rowOff>
    </xdr:from>
    <xdr:ext cx="405111" cy="259045"/>
    <xdr:sp macro="" textlink="">
      <xdr:nvSpPr>
        <xdr:cNvPr id="501" name="n_3mainValue【認定こども園・幼稚園・保育所】&#10;有形固定資産減価償却率"/>
        <xdr:cNvSpPr txBox="1"/>
      </xdr:nvSpPr>
      <xdr:spPr>
        <a:xfrm>
          <a:off x="1150049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188461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188849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18786475" y="725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188849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18786475" y="57422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32" name="【認定こども園・幼稚園・保育所】&#10;一人当たり面積平均値テキスト"/>
        <xdr:cNvSpPr txBox="1"/>
      </xdr:nvSpPr>
      <xdr:spPr>
        <a:xfrm>
          <a:off x="188849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187960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18100675" y="67658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17325975"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85816</xdr:rowOff>
    </xdr:from>
    <xdr:to>
      <xdr:col>102</xdr:col>
      <xdr:colOff>165100</xdr:colOff>
      <xdr:row>40</xdr:row>
      <xdr:rowOff>15966</xdr:rowOff>
    </xdr:to>
    <xdr:sp macro="" textlink="">
      <xdr:nvSpPr>
        <xdr:cNvPr id="536" name="フローチャート: 判断 535"/>
        <xdr:cNvSpPr/>
      </xdr:nvSpPr>
      <xdr:spPr>
        <a:xfrm>
          <a:off x="1657985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42" name="楕円 541"/>
        <xdr:cNvSpPr/>
      </xdr:nvSpPr>
      <xdr:spPr>
        <a:xfrm>
          <a:off x="187960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119760</xdr:rowOff>
    </xdr:from>
    <xdr:ext cx="469744" cy="259045"/>
    <xdr:sp macro="" textlink="">
      <xdr:nvSpPr>
        <xdr:cNvPr id="543" name="【認定こども園・幼稚園・保育所】&#10;一人当たり面積該当値テキスト"/>
        <xdr:cNvSpPr txBox="1"/>
      </xdr:nvSpPr>
      <xdr:spPr>
        <a:xfrm>
          <a:off x="18884900"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164193</xdr:rowOff>
    </xdr:from>
    <xdr:to>
      <xdr:col>112</xdr:col>
      <xdr:colOff>38100</xdr:colOff>
      <xdr:row>40</xdr:row>
      <xdr:rowOff>94343</xdr:rowOff>
    </xdr:to>
    <xdr:sp macro="" textlink="">
      <xdr:nvSpPr>
        <xdr:cNvPr id="544" name="楕円 543"/>
        <xdr:cNvSpPr/>
      </xdr:nvSpPr>
      <xdr:spPr>
        <a:xfrm>
          <a:off x="18100675" y="68507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20683</xdr:rowOff>
    </xdr:from>
    <xdr:to>
      <xdr:col>116</xdr:col>
      <xdr:colOff>63500</xdr:colOff>
      <xdr:row>40</xdr:row>
      <xdr:rowOff>43543</xdr:rowOff>
    </xdr:to>
    <xdr:cxnSp macro="">
      <xdr:nvCxnSpPr>
        <xdr:cNvPr id="545" name="直線コネクタ 544"/>
        <xdr:cNvCxnSpPr/>
      </xdr:nvCxnSpPr>
      <xdr:spPr>
        <a:xfrm flipV="1">
          <a:off x="18132425" y="6878683"/>
          <a:ext cx="714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170724</xdr:rowOff>
    </xdr:from>
    <xdr:to>
      <xdr:col>107</xdr:col>
      <xdr:colOff>101600</xdr:colOff>
      <xdr:row>40</xdr:row>
      <xdr:rowOff>100874</xdr:rowOff>
    </xdr:to>
    <xdr:sp macro="" textlink="">
      <xdr:nvSpPr>
        <xdr:cNvPr id="546" name="楕円 545"/>
        <xdr:cNvSpPr/>
      </xdr:nvSpPr>
      <xdr:spPr>
        <a:xfrm>
          <a:off x="17325975"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43543</xdr:rowOff>
    </xdr:from>
    <xdr:to>
      <xdr:col>111</xdr:col>
      <xdr:colOff>177800</xdr:colOff>
      <xdr:row>40</xdr:row>
      <xdr:rowOff>50074</xdr:rowOff>
    </xdr:to>
    <xdr:cxnSp macro="">
      <xdr:nvCxnSpPr>
        <xdr:cNvPr id="547" name="直線コネクタ 546"/>
        <xdr:cNvCxnSpPr/>
      </xdr:nvCxnSpPr>
      <xdr:spPr>
        <a:xfrm flipV="1">
          <a:off x="17376775" y="6901543"/>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12337</xdr:rowOff>
    </xdr:from>
    <xdr:to>
      <xdr:col>102</xdr:col>
      <xdr:colOff>165100</xdr:colOff>
      <xdr:row>40</xdr:row>
      <xdr:rowOff>113937</xdr:rowOff>
    </xdr:to>
    <xdr:sp macro="" textlink="">
      <xdr:nvSpPr>
        <xdr:cNvPr id="548" name="楕円 547"/>
        <xdr:cNvSpPr/>
      </xdr:nvSpPr>
      <xdr:spPr>
        <a:xfrm>
          <a:off x="1657985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50074</xdr:rowOff>
    </xdr:from>
    <xdr:to>
      <xdr:col>107</xdr:col>
      <xdr:colOff>50800</xdr:colOff>
      <xdr:row>40</xdr:row>
      <xdr:rowOff>63137</xdr:rowOff>
    </xdr:to>
    <xdr:cxnSp macro="">
      <xdr:nvCxnSpPr>
        <xdr:cNvPr id="549" name="直線コネクタ 548"/>
        <xdr:cNvCxnSpPr/>
      </xdr:nvCxnSpPr>
      <xdr:spPr>
        <a:xfrm flipV="1">
          <a:off x="16630650" y="6908074"/>
          <a:ext cx="74612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50" name="n_1aveValue【認定こども園・幼稚園・保育所】&#10;一人当たり面積"/>
        <xdr:cNvSpPr txBox="1"/>
      </xdr:nvSpPr>
      <xdr:spPr>
        <a:xfrm>
          <a:off x="1793247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51" name="n_2aveValue【認定こども園・幼稚園・保育所】&#10;一人当たり面積"/>
        <xdr:cNvSpPr txBox="1"/>
      </xdr:nvSpPr>
      <xdr:spPr>
        <a:xfrm>
          <a:off x="1717047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32493</xdr:rowOff>
    </xdr:from>
    <xdr:ext cx="469744" cy="259045"/>
    <xdr:sp macro="" textlink="">
      <xdr:nvSpPr>
        <xdr:cNvPr id="552" name="n_3aveValue【認定こども園・幼稚園・保育所】&#10;一人当たり面積"/>
        <xdr:cNvSpPr txBox="1"/>
      </xdr:nvSpPr>
      <xdr:spPr>
        <a:xfrm>
          <a:off x="16424352"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85470</xdr:rowOff>
    </xdr:from>
    <xdr:ext cx="469744" cy="259045"/>
    <xdr:sp macro="" textlink="">
      <xdr:nvSpPr>
        <xdr:cNvPr id="553" name="n_1mainValue【認定こども園・幼稚園・保育所】&#10;一人当たり面積"/>
        <xdr:cNvSpPr txBox="1"/>
      </xdr:nvSpPr>
      <xdr:spPr>
        <a:xfrm>
          <a:off x="1793247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92001</xdr:rowOff>
    </xdr:from>
    <xdr:ext cx="469744" cy="259045"/>
    <xdr:sp macro="" textlink="">
      <xdr:nvSpPr>
        <xdr:cNvPr id="554" name="n_2mainValue【認定こども園・幼稚園・保育所】&#10;一人当たり面積"/>
        <xdr:cNvSpPr txBox="1"/>
      </xdr:nvSpPr>
      <xdr:spPr>
        <a:xfrm>
          <a:off x="1717047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105064</xdr:rowOff>
    </xdr:from>
    <xdr:ext cx="469744" cy="259045"/>
    <xdr:sp macro="" textlink="">
      <xdr:nvSpPr>
        <xdr:cNvPr id="555" name="n_3mainValue【認定こども園・幼稚園・保育所】&#10;一人当たり面積"/>
        <xdr:cNvSpPr txBox="1"/>
      </xdr:nvSpPr>
      <xdr:spPr>
        <a:xfrm>
          <a:off x="16424352"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3889989"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3928725"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3801725" y="107784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3928725"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3801725" y="95371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83" name="【学校施設】&#10;有形固定資産減価償却率平均値テキスト"/>
        <xdr:cNvSpPr txBox="1"/>
      </xdr:nvSpPr>
      <xdr:spPr>
        <a:xfrm>
          <a:off x="13928725"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3839825" y="1005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3115925"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23698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70358</xdr:rowOff>
    </xdr:from>
    <xdr:to>
      <xdr:col>72</xdr:col>
      <xdr:colOff>38100</xdr:colOff>
      <xdr:row>59</xdr:row>
      <xdr:rowOff>508</xdr:rowOff>
    </xdr:to>
    <xdr:sp macro="" textlink="">
      <xdr:nvSpPr>
        <xdr:cNvPr id="587" name="フローチャート: 判断 586"/>
        <xdr:cNvSpPr/>
      </xdr:nvSpPr>
      <xdr:spPr>
        <a:xfrm>
          <a:off x="11623675" y="100144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42926</xdr:rowOff>
    </xdr:from>
    <xdr:to>
      <xdr:col>85</xdr:col>
      <xdr:colOff>177800</xdr:colOff>
      <xdr:row>58</xdr:row>
      <xdr:rowOff>144526</xdr:rowOff>
    </xdr:to>
    <xdr:sp macro="" textlink="">
      <xdr:nvSpPr>
        <xdr:cNvPr id="593" name="楕円 592"/>
        <xdr:cNvSpPr/>
      </xdr:nvSpPr>
      <xdr:spPr>
        <a:xfrm>
          <a:off x="13839825" y="99870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65803</xdr:rowOff>
    </xdr:from>
    <xdr:ext cx="405111" cy="259045"/>
    <xdr:sp macro="" textlink="">
      <xdr:nvSpPr>
        <xdr:cNvPr id="594" name="【学校施設】&#10;有形固定資産減価償却率該当値テキスト"/>
        <xdr:cNvSpPr txBox="1"/>
      </xdr:nvSpPr>
      <xdr:spPr>
        <a:xfrm>
          <a:off x="13928725" y="983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72644</xdr:rowOff>
    </xdr:from>
    <xdr:to>
      <xdr:col>81</xdr:col>
      <xdr:colOff>101600</xdr:colOff>
      <xdr:row>59</xdr:row>
      <xdr:rowOff>2794</xdr:rowOff>
    </xdr:to>
    <xdr:sp macro="" textlink="">
      <xdr:nvSpPr>
        <xdr:cNvPr id="595" name="楕円 594"/>
        <xdr:cNvSpPr/>
      </xdr:nvSpPr>
      <xdr:spPr>
        <a:xfrm>
          <a:off x="13115925"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93726</xdr:rowOff>
    </xdr:from>
    <xdr:to>
      <xdr:col>85</xdr:col>
      <xdr:colOff>127000</xdr:colOff>
      <xdr:row>58</xdr:row>
      <xdr:rowOff>123444</xdr:rowOff>
    </xdr:to>
    <xdr:cxnSp macro="">
      <xdr:nvCxnSpPr>
        <xdr:cNvPr id="596" name="直線コネクタ 595"/>
        <xdr:cNvCxnSpPr/>
      </xdr:nvCxnSpPr>
      <xdr:spPr>
        <a:xfrm flipV="1">
          <a:off x="13166725" y="10037826"/>
          <a:ext cx="7239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79502</xdr:rowOff>
    </xdr:from>
    <xdr:to>
      <xdr:col>76</xdr:col>
      <xdr:colOff>165100</xdr:colOff>
      <xdr:row>59</xdr:row>
      <xdr:rowOff>9652</xdr:rowOff>
    </xdr:to>
    <xdr:sp macro="" textlink="">
      <xdr:nvSpPr>
        <xdr:cNvPr id="597" name="楕円 596"/>
        <xdr:cNvSpPr/>
      </xdr:nvSpPr>
      <xdr:spPr>
        <a:xfrm>
          <a:off x="123698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123444</xdr:rowOff>
    </xdr:from>
    <xdr:to>
      <xdr:col>81</xdr:col>
      <xdr:colOff>50800</xdr:colOff>
      <xdr:row>58</xdr:row>
      <xdr:rowOff>130302</xdr:rowOff>
    </xdr:to>
    <xdr:cxnSp macro="">
      <xdr:nvCxnSpPr>
        <xdr:cNvPr id="598" name="直線コネクタ 597"/>
        <xdr:cNvCxnSpPr/>
      </xdr:nvCxnSpPr>
      <xdr:spPr>
        <a:xfrm flipV="1">
          <a:off x="12420600" y="10067544"/>
          <a:ext cx="74612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81788</xdr:rowOff>
    </xdr:from>
    <xdr:to>
      <xdr:col>72</xdr:col>
      <xdr:colOff>38100</xdr:colOff>
      <xdr:row>59</xdr:row>
      <xdr:rowOff>11938</xdr:rowOff>
    </xdr:to>
    <xdr:sp macro="" textlink="">
      <xdr:nvSpPr>
        <xdr:cNvPr id="599" name="楕円 598"/>
        <xdr:cNvSpPr/>
      </xdr:nvSpPr>
      <xdr:spPr>
        <a:xfrm>
          <a:off x="11623675" y="100258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130302</xdr:rowOff>
    </xdr:from>
    <xdr:to>
      <xdr:col>76</xdr:col>
      <xdr:colOff>114300</xdr:colOff>
      <xdr:row>58</xdr:row>
      <xdr:rowOff>132588</xdr:rowOff>
    </xdr:to>
    <xdr:cxnSp macro="">
      <xdr:nvCxnSpPr>
        <xdr:cNvPr id="600" name="直線コネクタ 599"/>
        <xdr:cNvCxnSpPr/>
      </xdr:nvCxnSpPr>
      <xdr:spPr>
        <a:xfrm flipV="1">
          <a:off x="11655425" y="10074402"/>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601" name="n_1aveValue【学校施設】&#10;有形固定資産減価償却率"/>
        <xdr:cNvSpPr txBox="1"/>
      </xdr:nvSpPr>
      <xdr:spPr>
        <a:xfrm>
          <a:off x="12980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602" name="n_2aveValue【学校施設】&#10;有形固定資産減価償却率"/>
        <xdr:cNvSpPr txBox="1"/>
      </xdr:nvSpPr>
      <xdr:spPr>
        <a:xfrm>
          <a:off x="12246619"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17035</xdr:rowOff>
    </xdr:from>
    <xdr:ext cx="405111" cy="259045"/>
    <xdr:sp macro="" textlink="">
      <xdr:nvSpPr>
        <xdr:cNvPr id="603" name="n_3aveValue【学校施設】&#10;有形固定資産減価償却率"/>
        <xdr:cNvSpPr txBox="1"/>
      </xdr:nvSpPr>
      <xdr:spPr>
        <a:xfrm>
          <a:off x="1150049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19321</xdr:rowOff>
    </xdr:from>
    <xdr:ext cx="405111" cy="259045"/>
    <xdr:sp macro="" textlink="">
      <xdr:nvSpPr>
        <xdr:cNvPr id="604" name="n_1mainValue【学校施設】&#10;有形固定資産減価償却率"/>
        <xdr:cNvSpPr txBox="1"/>
      </xdr:nvSpPr>
      <xdr:spPr>
        <a:xfrm>
          <a:off x="129800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26179</xdr:rowOff>
    </xdr:from>
    <xdr:ext cx="405111" cy="259045"/>
    <xdr:sp macro="" textlink="">
      <xdr:nvSpPr>
        <xdr:cNvPr id="605" name="n_2mainValue【学校施設】&#10;有形固定資産減価償却率"/>
        <xdr:cNvSpPr txBox="1"/>
      </xdr:nvSpPr>
      <xdr:spPr>
        <a:xfrm>
          <a:off x="12246619"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3065</xdr:rowOff>
    </xdr:from>
    <xdr:ext cx="405111" cy="259045"/>
    <xdr:sp macro="" textlink="">
      <xdr:nvSpPr>
        <xdr:cNvPr id="606" name="n_3mainValue【学校施設】&#10;有形固定資産減価償却率"/>
        <xdr:cNvSpPr txBox="1"/>
      </xdr:nvSpPr>
      <xdr:spPr>
        <a:xfrm>
          <a:off x="1150049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188461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188849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18786475" y="11040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188849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18786475" y="96652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635" name="【学校施設】&#10;一人当たり面積平均値テキスト"/>
        <xdr:cNvSpPr txBox="1"/>
      </xdr:nvSpPr>
      <xdr:spPr>
        <a:xfrm>
          <a:off x="188849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187960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18100675" y="103226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17325975"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90170</xdr:rowOff>
    </xdr:from>
    <xdr:to>
      <xdr:col>102</xdr:col>
      <xdr:colOff>165100</xdr:colOff>
      <xdr:row>61</xdr:row>
      <xdr:rowOff>20320</xdr:rowOff>
    </xdr:to>
    <xdr:sp macro="" textlink="">
      <xdr:nvSpPr>
        <xdr:cNvPr id="639" name="フローチャート: 判断 638"/>
        <xdr:cNvSpPr/>
      </xdr:nvSpPr>
      <xdr:spPr>
        <a:xfrm>
          <a:off x="1657985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81407</xdr:rowOff>
    </xdr:from>
    <xdr:to>
      <xdr:col>116</xdr:col>
      <xdr:colOff>114300</xdr:colOff>
      <xdr:row>61</xdr:row>
      <xdr:rowOff>11557</xdr:rowOff>
    </xdr:to>
    <xdr:sp macro="" textlink="">
      <xdr:nvSpPr>
        <xdr:cNvPr id="645" name="楕円 644"/>
        <xdr:cNvSpPr/>
      </xdr:nvSpPr>
      <xdr:spPr>
        <a:xfrm>
          <a:off x="18796000" y="103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59834</xdr:rowOff>
    </xdr:from>
    <xdr:ext cx="469744" cy="259045"/>
    <xdr:sp macro="" textlink="">
      <xdr:nvSpPr>
        <xdr:cNvPr id="646" name="【学校施設】&#10;一人当たり面積該当値テキスト"/>
        <xdr:cNvSpPr txBox="1"/>
      </xdr:nvSpPr>
      <xdr:spPr>
        <a:xfrm>
          <a:off x="18884900" y="103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83312</xdr:rowOff>
    </xdr:from>
    <xdr:to>
      <xdr:col>112</xdr:col>
      <xdr:colOff>38100</xdr:colOff>
      <xdr:row>61</xdr:row>
      <xdr:rowOff>13462</xdr:rowOff>
    </xdr:to>
    <xdr:sp macro="" textlink="">
      <xdr:nvSpPr>
        <xdr:cNvPr id="647" name="楕円 646"/>
        <xdr:cNvSpPr/>
      </xdr:nvSpPr>
      <xdr:spPr>
        <a:xfrm>
          <a:off x="18100675" y="10370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132207</xdr:rowOff>
    </xdr:from>
    <xdr:to>
      <xdr:col>116</xdr:col>
      <xdr:colOff>63500</xdr:colOff>
      <xdr:row>60</xdr:row>
      <xdr:rowOff>134112</xdr:rowOff>
    </xdr:to>
    <xdr:cxnSp macro="">
      <xdr:nvCxnSpPr>
        <xdr:cNvPr id="648" name="直線コネクタ 647"/>
        <xdr:cNvCxnSpPr/>
      </xdr:nvCxnSpPr>
      <xdr:spPr>
        <a:xfrm flipV="1">
          <a:off x="18132425" y="10419207"/>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104267</xdr:rowOff>
    </xdr:from>
    <xdr:to>
      <xdr:col>107</xdr:col>
      <xdr:colOff>101600</xdr:colOff>
      <xdr:row>61</xdr:row>
      <xdr:rowOff>34417</xdr:rowOff>
    </xdr:to>
    <xdr:sp macro="" textlink="">
      <xdr:nvSpPr>
        <xdr:cNvPr id="649" name="楕円 648"/>
        <xdr:cNvSpPr/>
      </xdr:nvSpPr>
      <xdr:spPr>
        <a:xfrm>
          <a:off x="17325975" y="103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134112</xdr:rowOff>
    </xdr:from>
    <xdr:to>
      <xdr:col>111</xdr:col>
      <xdr:colOff>177800</xdr:colOff>
      <xdr:row>60</xdr:row>
      <xdr:rowOff>155067</xdr:rowOff>
    </xdr:to>
    <xdr:cxnSp macro="">
      <xdr:nvCxnSpPr>
        <xdr:cNvPr id="650" name="直線コネクタ 649"/>
        <xdr:cNvCxnSpPr/>
      </xdr:nvCxnSpPr>
      <xdr:spPr>
        <a:xfrm flipV="1">
          <a:off x="17376775" y="10421112"/>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110744</xdr:rowOff>
    </xdr:from>
    <xdr:to>
      <xdr:col>102</xdr:col>
      <xdr:colOff>165100</xdr:colOff>
      <xdr:row>61</xdr:row>
      <xdr:rowOff>40894</xdr:rowOff>
    </xdr:to>
    <xdr:sp macro="" textlink="">
      <xdr:nvSpPr>
        <xdr:cNvPr id="651" name="楕円 650"/>
        <xdr:cNvSpPr/>
      </xdr:nvSpPr>
      <xdr:spPr>
        <a:xfrm>
          <a:off x="16579850" y="103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155067</xdr:rowOff>
    </xdr:from>
    <xdr:to>
      <xdr:col>107</xdr:col>
      <xdr:colOff>50800</xdr:colOff>
      <xdr:row>60</xdr:row>
      <xdr:rowOff>161544</xdr:rowOff>
    </xdr:to>
    <xdr:cxnSp macro="">
      <xdr:nvCxnSpPr>
        <xdr:cNvPr id="652" name="直線コネクタ 651"/>
        <xdr:cNvCxnSpPr/>
      </xdr:nvCxnSpPr>
      <xdr:spPr>
        <a:xfrm flipV="1">
          <a:off x="16630650" y="10442067"/>
          <a:ext cx="746125"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53" name="n_1aveValue【学校施設】&#10;一人当たり面積"/>
        <xdr:cNvSpPr txBox="1"/>
      </xdr:nvSpPr>
      <xdr:spPr>
        <a:xfrm>
          <a:off x="1793247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4" name="n_2aveValue【学校施設】&#10;一人当たり面積"/>
        <xdr:cNvSpPr txBox="1"/>
      </xdr:nvSpPr>
      <xdr:spPr>
        <a:xfrm>
          <a:off x="1717047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36847</xdr:rowOff>
    </xdr:from>
    <xdr:ext cx="469744" cy="259045"/>
    <xdr:sp macro="" textlink="">
      <xdr:nvSpPr>
        <xdr:cNvPr id="655" name="n_3aveValue【学校施設】&#10;一人当たり面積"/>
        <xdr:cNvSpPr txBox="1"/>
      </xdr:nvSpPr>
      <xdr:spPr>
        <a:xfrm>
          <a:off x="16424352"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4589</xdr:rowOff>
    </xdr:from>
    <xdr:ext cx="469744" cy="259045"/>
    <xdr:sp macro="" textlink="">
      <xdr:nvSpPr>
        <xdr:cNvPr id="656" name="n_1mainValue【学校施設】&#10;一人当たり面積"/>
        <xdr:cNvSpPr txBox="1"/>
      </xdr:nvSpPr>
      <xdr:spPr>
        <a:xfrm>
          <a:off x="17932477" y="1046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25544</xdr:rowOff>
    </xdr:from>
    <xdr:ext cx="469744" cy="259045"/>
    <xdr:sp macro="" textlink="">
      <xdr:nvSpPr>
        <xdr:cNvPr id="657" name="n_2mainValue【学校施設】&#10;一人当たり面積"/>
        <xdr:cNvSpPr txBox="1"/>
      </xdr:nvSpPr>
      <xdr:spPr>
        <a:xfrm>
          <a:off x="17170477" y="1048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32021</xdr:rowOff>
    </xdr:from>
    <xdr:ext cx="469744" cy="259045"/>
    <xdr:sp macro="" textlink="">
      <xdr:nvSpPr>
        <xdr:cNvPr id="658" name="n_3mainValue【学校施設】&#10;一人当たり面積"/>
        <xdr:cNvSpPr txBox="1"/>
      </xdr:nvSpPr>
      <xdr:spPr>
        <a:xfrm>
          <a:off x="16424352" y="1049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xdr:cNvCxnSpPr/>
      </xdr:nvCxnSpPr>
      <xdr:spPr>
        <a:xfrm flipV="1">
          <a:off x="13889989"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xdr:cNvSpPr txBox="1"/>
      </xdr:nvSpPr>
      <xdr:spPr>
        <a:xfrm>
          <a:off x="13928725"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xdr:cNvCxnSpPr/>
      </xdr:nvCxnSpPr>
      <xdr:spPr>
        <a:xfrm>
          <a:off x="1380172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88" name="【児童館】&#10;有形固定資産減価償却率平均値テキスト"/>
        <xdr:cNvSpPr txBox="1"/>
      </xdr:nvSpPr>
      <xdr:spPr>
        <a:xfrm>
          <a:off x="13928725"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xdr:cNvSpPr/>
      </xdr:nvSpPr>
      <xdr:spPr>
        <a:xfrm>
          <a:off x="13839825" y="14137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xdr:cNvSpPr/>
      </xdr:nvSpPr>
      <xdr:spPr>
        <a:xfrm>
          <a:off x="13115925"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xdr:cNvSpPr/>
      </xdr:nvSpPr>
      <xdr:spPr>
        <a:xfrm>
          <a:off x="123698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92" name="フローチャート: 判断 691"/>
        <xdr:cNvSpPr/>
      </xdr:nvSpPr>
      <xdr:spPr>
        <a:xfrm>
          <a:off x="11623675" y="14179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137795</xdr:rowOff>
    </xdr:from>
    <xdr:to>
      <xdr:col>85</xdr:col>
      <xdr:colOff>177800</xdr:colOff>
      <xdr:row>83</xdr:row>
      <xdr:rowOff>67945</xdr:rowOff>
    </xdr:to>
    <xdr:sp macro="" textlink="">
      <xdr:nvSpPr>
        <xdr:cNvPr id="698" name="楕円 697"/>
        <xdr:cNvSpPr/>
      </xdr:nvSpPr>
      <xdr:spPr>
        <a:xfrm>
          <a:off x="13839825" y="14196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116222</xdr:rowOff>
    </xdr:from>
    <xdr:ext cx="405111" cy="259045"/>
    <xdr:sp macro="" textlink="">
      <xdr:nvSpPr>
        <xdr:cNvPr id="699" name="【児童館】&#10;有形固定資産減価償却率該当値テキスト"/>
        <xdr:cNvSpPr txBox="1"/>
      </xdr:nvSpPr>
      <xdr:spPr>
        <a:xfrm>
          <a:off x="13928725"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700" name="楕円 699"/>
        <xdr:cNvSpPr/>
      </xdr:nvSpPr>
      <xdr:spPr>
        <a:xfrm>
          <a:off x="13115925"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17145</xdr:rowOff>
    </xdr:from>
    <xdr:to>
      <xdr:col>85</xdr:col>
      <xdr:colOff>127000</xdr:colOff>
      <xdr:row>83</xdr:row>
      <xdr:rowOff>55245</xdr:rowOff>
    </xdr:to>
    <xdr:cxnSp macro="">
      <xdr:nvCxnSpPr>
        <xdr:cNvPr id="701" name="直線コネクタ 700"/>
        <xdr:cNvCxnSpPr/>
      </xdr:nvCxnSpPr>
      <xdr:spPr>
        <a:xfrm flipV="1">
          <a:off x="13166725" y="14247495"/>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42545</xdr:rowOff>
    </xdr:from>
    <xdr:to>
      <xdr:col>76</xdr:col>
      <xdr:colOff>165100</xdr:colOff>
      <xdr:row>83</xdr:row>
      <xdr:rowOff>144145</xdr:rowOff>
    </xdr:to>
    <xdr:sp macro="" textlink="">
      <xdr:nvSpPr>
        <xdr:cNvPr id="702" name="楕円 701"/>
        <xdr:cNvSpPr/>
      </xdr:nvSpPr>
      <xdr:spPr>
        <a:xfrm>
          <a:off x="123698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83</xdr:row>
      <xdr:rowOff>93345</xdr:rowOff>
    </xdr:to>
    <xdr:cxnSp macro="">
      <xdr:nvCxnSpPr>
        <xdr:cNvPr id="703" name="直線コネクタ 702"/>
        <xdr:cNvCxnSpPr/>
      </xdr:nvCxnSpPr>
      <xdr:spPr>
        <a:xfrm flipV="1">
          <a:off x="12420600" y="1428559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80645</xdr:rowOff>
    </xdr:from>
    <xdr:to>
      <xdr:col>72</xdr:col>
      <xdr:colOff>38100</xdr:colOff>
      <xdr:row>84</xdr:row>
      <xdr:rowOff>10795</xdr:rowOff>
    </xdr:to>
    <xdr:sp macro="" textlink="">
      <xdr:nvSpPr>
        <xdr:cNvPr id="704" name="楕円 703"/>
        <xdr:cNvSpPr/>
      </xdr:nvSpPr>
      <xdr:spPr>
        <a:xfrm>
          <a:off x="11623675" y="143109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93345</xdr:rowOff>
    </xdr:from>
    <xdr:to>
      <xdr:col>76</xdr:col>
      <xdr:colOff>114300</xdr:colOff>
      <xdr:row>83</xdr:row>
      <xdr:rowOff>131445</xdr:rowOff>
    </xdr:to>
    <xdr:cxnSp macro="">
      <xdr:nvCxnSpPr>
        <xdr:cNvPr id="705" name="直線コネクタ 704"/>
        <xdr:cNvCxnSpPr/>
      </xdr:nvCxnSpPr>
      <xdr:spPr>
        <a:xfrm flipV="1">
          <a:off x="11655425" y="1432369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706" name="n_1aveValue【児童館】&#10;有形固定資産減価償却率"/>
        <xdr:cNvSpPr txBox="1"/>
      </xdr:nvSpPr>
      <xdr:spPr>
        <a:xfrm>
          <a:off x="12980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07" name="n_2aveValue【児童館】&#10;有形固定資産減価償却率"/>
        <xdr:cNvSpPr txBox="1"/>
      </xdr:nvSpPr>
      <xdr:spPr>
        <a:xfrm>
          <a:off x="12246619"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708" name="n_3aveValue【児童館】&#10;有形固定資産減価償却率"/>
        <xdr:cNvSpPr txBox="1"/>
      </xdr:nvSpPr>
      <xdr:spPr>
        <a:xfrm>
          <a:off x="1150049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709" name="n_1mainValue【児童館】&#10;有形固定資産減価償却率"/>
        <xdr:cNvSpPr txBox="1"/>
      </xdr:nvSpPr>
      <xdr:spPr>
        <a:xfrm>
          <a:off x="12980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710" name="n_2mainValue【児童館】&#10;有形固定資産減価償却率"/>
        <xdr:cNvSpPr txBox="1"/>
      </xdr:nvSpPr>
      <xdr:spPr>
        <a:xfrm>
          <a:off x="12246619"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1922</xdr:rowOff>
    </xdr:from>
    <xdr:ext cx="405111" cy="259045"/>
    <xdr:sp macro="" textlink="">
      <xdr:nvSpPr>
        <xdr:cNvPr id="711" name="n_3mainValue【児童館】&#10;有形固定資産減価償却率"/>
        <xdr:cNvSpPr txBox="1"/>
      </xdr:nvSpPr>
      <xdr:spPr>
        <a:xfrm>
          <a:off x="1150049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xdr:cNvCxnSpPr/>
      </xdr:nvCxnSpPr>
      <xdr:spPr>
        <a:xfrm flipV="1">
          <a:off x="188461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xdr:cNvSpPr txBox="1"/>
      </xdr:nvSpPr>
      <xdr:spPr>
        <a:xfrm>
          <a:off x="188849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xdr:cNvCxnSpPr/>
      </xdr:nvCxnSpPr>
      <xdr:spPr>
        <a:xfrm>
          <a:off x="1878647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xdr:cNvSpPr txBox="1"/>
      </xdr:nvSpPr>
      <xdr:spPr>
        <a:xfrm>
          <a:off x="188849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18786475" y="1327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8" name="【児童館】&#10;一人当たり面積平均値テキスト"/>
        <xdr:cNvSpPr txBox="1"/>
      </xdr:nvSpPr>
      <xdr:spPr>
        <a:xfrm>
          <a:off x="188849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xdr:cNvSpPr/>
      </xdr:nvSpPr>
      <xdr:spPr>
        <a:xfrm>
          <a:off x="187960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xdr:cNvSpPr/>
      </xdr:nvSpPr>
      <xdr:spPr>
        <a:xfrm>
          <a:off x="18100675" y="14114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xdr:cNvSpPr/>
      </xdr:nvSpPr>
      <xdr:spPr>
        <a:xfrm>
          <a:off x="17325975"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xdr:cNvSpPr/>
      </xdr:nvSpPr>
      <xdr:spPr>
        <a:xfrm>
          <a:off x="1657985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48" name="楕円 747"/>
        <xdr:cNvSpPr/>
      </xdr:nvSpPr>
      <xdr:spPr>
        <a:xfrm>
          <a:off x="187960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49" name="【児童館】&#10;一人当たり面積該当値テキスト"/>
        <xdr:cNvSpPr txBox="1"/>
      </xdr:nvSpPr>
      <xdr:spPr>
        <a:xfrm>
          <a:off x="188849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50" name="楕円 749"/>
        <xdr:cNvSpPr/>
      </xdr:nvSpPr>
      <xdr:spPr>
        <a:xfrm>
          <a:off x="18100675" y="145948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51" name="直線コネクタ 750"/>
        <xdr:cNvCxnSpPr/>
      </xdr:nvCxnSpPr>
      <xdr:spPr>
        <a:xfrm>
          <a:off x="18132425" y="14645639"/>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52" name="楕円 751"/>
        <xdr:cNvSpPr/>
      </xdr:nvSpPr>
      <xdr:spPr>
        <a:xfrm>
          <a:off x="17325975"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53" name="直線コネクタ 752"/>
        <xdr:cNvCxnSpPr/>
      </xdr:nvCxnSpPr>
      <xdr:spPr>
        <a:xfrm>
          <a:off x="17376775" y="1464563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54" name="楕円 753"/>
        <xdr:cNvSpPr/>
      </xdr:nvSpPr>
      <xdr:spPr>
        <a:xfrm>
          <a:off x="1657985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755" name="直線コネクタ 754"/>
        <xdr:cNvCxnSpPr/>
      </xdr:nvCxnSpPr>
      <xdr:spPr>
        <a:xfrm>
          <a:off x="16630650" y="14645639"/>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6" name="n_1aveValue【児童館】&#10;一人当たり面積"/>
        <xdr:cNvSpPr txBox="1"/>
      </xdr:nvSpPr>
      <xdr:spPr>
        <a:xfrm>
          <a:off x="17932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7" name="n_2aveValue【児童館】&#10;一人当たり面積"/>
        <xdr:cNvSpPr txBox="1"/>
      </xdr:nvSpPr>
      <xdr:spPr>
        <a:xfrm>
          <a:off x="1717047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8" name="n_3aveValue【児童館】&#10;一人当たり面積"/>
        <xdr:cNvSpPr txBox="1"/>
      </xdr:nvSpPr>
      <xdr:spPr>
        <a:xfrm>
          <a:off x="16424352"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59" name="n_1mainValue【児童館】&#10;一人当たり面積"/>
        <xdr:cNvSpPr txBox="1"/>
      </xdr:nvSpPr>
      <xdr:spPr>
        <a:xfrm>
          <a:off x="179324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60" name="n_2mainValue【児童館】&#10;一人当たり面積"/>
        <xdr:cNvSpPr txBox="1"/>
      </xdr:nvSpPr>
      <xdr:spPr>
        <a:xfrm>
          <a:off x="171704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61" name="n_3mainValue【児童館】&#10;一人当たり面積"/>
        <xdr:cNvSpPr txBox="1"/>
      </xdr:nvSpPr>
      <xdr:spPr>
        <a:xfrm>
          <a:off x="16424352"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xdr:cNvCxnSpPr/>
      </xdr:nvCxnSpPr>
      <xdr:spPr>
        <a:xfrm flipV="1">
          <a:off x="13889989"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xdr:cNvSpPr txBox="1"/>
      </xdr:nvSpPr>
      <xdr:spPr>
        <a:xfrm>
          <a:off x="13928725"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xdr:cNvCxnSpPr/>
      </xdr:nvCxnSpPr>
      <xdr:spPr>
        <a:xfrm>
          <a:off x="13801725" y="18663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xdr:cNvSpPr txBox="1"/>
      </xdr:nvSpPr>
      <xdr:spPr>
        <a:xfrm>
          <a:off x="13928725"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xdr:cNvCxnSpPr/>
      </xdr:nvCxnSpPr>
      <xdr:spPr>
        <a:xfrm>
          <a:off x="13801725" y="172554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91" name="【公民館】&#10;有形固定資産減価償却率平均値テキスト"/>
        <xdr:cNvSpPr txBox="1"/>
      </xdr:nvSpPr>
      <xdr:spPr>
        <a:xfrm>
          <a:off x="13928725"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xdr:cNvSpPr/>
      </xdr:nvSpPr>
      <xdr:spPr>
        <a:xfrm>
          <a:off x="13839825" y="1787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xdr:cNvSpPr/>
      </xdr:nvSpPr>
      <xdr:spPr>
        <a:xfrm>
          <a:off x="13115925"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23698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95" name="フローチャート: 判断 794"/>
        <xdr:cNvSpPr/>
      </xdr:nvSpPr>
      <xdr:spPr>
        <a:xfrm>
          <a:off x="11623675" y="17978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126364</xdr:rowOff>
    </xdr:from>
    <xdr:to>
      <xdr:col>85</xdr:col>
      <xdr:colOff>177800</xdr:colOff>
      <xdr:row>103</xdr:row>
      <xdr:rowOff>56514</xdr:rowOff>
    </xdr:to>
    <xdr:sp macro="" textlink="">
      <xdr:nvSpPr>
        <xdr:cNvPr id="801" name="楕円 800"/>
        <xdr:cNvSpPr/>
      </xdr:nvSpPr>
      <xdr:spPr>
        <a:xfrm>
          <a:off x="13839825" y="176142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149241</xdr:rowOff>
    </xdr:from>
    <xdr:ext cx="405111" cy="259045"/>
    <xdr:sp macro="" textlink="">
      <xdr:nvSpPr>
        <xdr:cNvPr id="802" name="【公民館】&#10;有形固定資産減価償却率該当値テキスト"/>
        <xdr:cNvSpPr txBox="1"/>
      </xdr:nvSpPr>
      <xdr:spPr>
        <a:xfrm>
          <a:off x="13928725"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164464</xdr:rowOff>
    </xdr:from>
    <xdr:to>
      <xdr:col>81</xdr:col>
      <xdr:colOff>101600</xdr:colOff>
      <xdr:row>103</xdr:row>
      <xdr:rowOff>94614</xdr:rowOff>
    </xdr:to>
    <xdr:sp macro="" textlink="">
      <xdr:nvSpPr>
        <xdr:cNvPr id="803" name="楕円 802"/>
        <xdr:cNvSpPr/>
      </xdr:nvSpPr>
      <xdr:spPr>
        <a:xfrm>
          <a:off x="13115925"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5714</xdr:rowOff>
    </xdr:from>
    <xdr:to>
      <xdr:col>85</xdr:col>
      <xdr:colOff>127000</xdr:colOff>
      <xdr:row>103</xdr:row>
      <xdr:rowOff>43814</xdr:rowOff>
    </xdr:to>
    <xdr:cxnSp macro="">
      <xdr:nvCxnSpPr>
        <xdr:cNvPr id="804" name="直線コネクタ 803"/>
        <xdr:cNvCxnSpPr/>
      </xdr:nvCxnSpPr>
      <xdr:spPr>
        <a:xfrm flipV="1">
          <a:off x="13166725" y="17665064"/>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805" name="楕円 804"/>
        <xdr:cNvSpPr/>
      </xdr:nvSpPr>
      <xdr:spPr>
        <a:xfrm>
          <a:off x="123698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43814</xdr:rowOff>
    </xdr:from>
    <xdr:to>
      <xdr:col>81</xdr:col>
      <xdr:colOff>50800</xdr:colOff>
      <xdr:row>103</xdr:row>
      <xdr:rowOff>97155</xdr:rowOff>
    </xdr:to>
    <xdr:cxnSp macro="">
      <xdr:nvCxnSpPr>
        <xdr:cNvPr id="806" name="直線コネクタ 805"/>
        <xdr:cNvCxnSpPr/>
      </xdr:nvCxnSpPr>
      <xdr:spPr>
        <a:xfrm flipV="1">
          <a:off x="12420600" y="17703164"/>
          <a:ext cx="74612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807" name="楕円 806"/>
        <xdr:cNvSpPr/>
      </xdr:nvSpPr>
      <xdr:spPr>
        <a:xfrm>
          <a:off x="11623675" y="17741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133350</xdr:rowOff>
    </xdr:to>
    <xdr:cxnSp macro="">
      <xdr:nvCxnSpPr>
        <xdr:cNvPr id="808" name="直線コネクタ 807"/>
        <xdr:cNvCxnSpPr/>
      </xdr:nvCxnSpPr>
      <xdr:spPr>
        <a:xfrm flipV="1">
          <a:off x="11655425" y="17756505"/>
          <a:ext cx="7651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809" name="n_1aveValue【公民館】&#10;有形固定資産減価償却率"/>
        <xdr:cNvSpPr txBox="1"/>
      </xdr:nvSpPr>
      <xdr:spPr>
        <a:xfrm>
          <a:off x="12980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xdr:cNvSpPr txBox="1"/>
      </xdr:nvSpPr>
      <xdr:spPr>
        <a:xfrm>
          <a:off x="12246619"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811" name="n_3aveValue【公民館】&#10;有形固定資産減価償却率"/>
        <xdr:cNvSpPr txBox="1"/>
      </xdr:nvSpPr>
      <xdr:spPr>
        <a:xfrm>
          <a:off x="1150049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111141</xdr:rowOff>
    </xdr:from>
    <xdr:ext cx="405111" cy="259045"/>
    <xdr:sp macro="" textlink="">
      <xdr:nvSpPr>
        <xdr:cNvPr id="812" name="n_1mainValue【公民館】&#10;有形固定資産減価償却率"/>
        <xdr:cNvSpPr txBox="1"/>
      </xdr:nvSpPr>
      <xdr:spPr>
        <a:xfrm>
          <a:off x="129800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813" name="n_2mainValue【公民館】&#10;有形固定資産減価償却率"/>
        <xdr:cNvSpPr txBox="1"/>
      </xdr:nvSpPr>
      <xdr:spPr>
        <a:xfrm>
          <a:off x="12246619"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814" name="n_3mainValue【公民館】&#10;有形固定資産減価償却率"/>
        <xdr:cNvSpPr txBox="1"/>
      </xdr:nvSpPr>
      <xdr:spPr>
        <a:xfrm>
          <a:off x="1150049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xdr:cNvCxnSpPr/>
      </xdr:nvCxnSpPr>
      <xdr:spPr>
        <a:xfrm flipV="1">
          <a:off x="188461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xdr:cNvSpPr txBox="1"/>
      </xdr:nvSpPr>
      <xdr:spPr>
        <a:xfrm>
          <a:off x="188849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xdr:cNvCxnSpPr/>
      </xdr:nvCxnSpPr>
      <xdr:spPr>
        <a:xfrm>
          <a:off x="18786475" y="1858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xdr:cNvSpPr txBox="1"/>
      </xdr:nvSpPr>
      <xdr:spPr>
        <a:xfrm>
          <a:off x="188849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xdr:cNvCxnSpPr/>
      </xdr:nvCxnSpPr>
      <xdr:spPr>
        <a:xfrm>
          <a:off x="18786475" y="172166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841" name="【公民館】&#10;一人当たり面積平均値テキスト"/>
        <xdr:cNvSpPr txBox="1"/>
      </xdr:nvSpPr>
      <xdr:spPr>
        <a:xfrm>
          <a:off x="188849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xdr:cNvSpPr/>
      </xdr:nvSpPr>
      <xdr:spPr>
        <a:xfrm>
          <a:off x="187960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xdr:cNvSpPr/>
      </xdr:nvSpPr>
      <xdr:spPr>
        <a:xfrm>
          <a:off x="18100675" y="182013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xdr:cNvSpPr/>
      </xdr:nvSpPr>
      <xdr:spPr>
        <a:xfrm>
          <a:off x="17325975"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845" name="フローチャート: 判断 844"/>
        <xdr:cNvSpPr/>
      </xdr:nvSpPr>
      <xdr:spPr>
        <a:xfrm>
          <a:off x="1657985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75692</xdr:rowOff>
    </xdr:from>
    <xdr:to>
      <xdr:col>116</xdr:col>
      <xdr:colOff>114300</xdr:colOff>
      <xdr:row>106</xdr:row>
      <xdr:rowOff>5842</xdr:rowOff>
    </xdr:to>
    <xdr:sp macro="" textlink="">
      <xdr:nvSpPr>
        <xdr:cNvPr id="851" name="楕円 850"/>
        <xdr:cNvSpPr/>
      </xdr:nvSpPr>
      <xdr:spPr>
        <a:xfrm>
          <a:off x="187960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98569</xdr:rowOff>
    </xdr:from>
    <xdr:ext cx="469744" cy="259045"/>
    <xdr:sp macro="" textlink="">
      <xdr:nvSpPr>
        <xdr:cNvPr id="852" name="【公民館】&#10;一人当たり面積該当値テキスト"/>
        <xdr:cNvSpPr txBox="1"/>
      </xdr:nvSpPr>
      <xdr:spPr>
        <a:xfrm>
          <a:off x="18884900"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853" name="楕円 852"/>
        <xdr:cNvSpPr/>
      </xdr:nvSpPr>
      <xdr:spPr>
        <a:xfrm>
          <a:off x="18100675" y="180802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126492</xdr:rowOff>
    </xdr:from>
    <xdr:to>
      <xdr:col>116</xdr:col>
      <xdr:colOff>63500</xdr:colOff>
      <xdr:row>105</xdr:row>
      <xdr:rowOff>128778</xdr:rowOff>
    </xdr:to>
    <xdr:cxnSp macro="">
      <xdr:nvCxnSpPr>
        <xdr:cNvPr id="854" name="直線コネクタ 853"/>
        <xdr:cNvCxnSpPr/>
      </xdr:nvCxnSpPr>
      <xdr:spPr>
        <a:xfrm flipV="1">
          <a:off x="18132425" y="18128742"/>
          <a:ext cx="714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89408</xdr:rowOff>
    </xdr:from>
    <xdr:to>
      <xdr:col>107</xdr:col>
      <xdr:colOff>101600</xdr:colOff>
      <xdr:row>106</xdr:row>
      <xdr:rowOff>19558</xdr:rowOff>
    </xdr:to>
    <xdr:sp macro="" textlink="">
      <xdr:nvSpPr>
        <xdr:cNvPr id="855" name="楕円 854"/>
        <xdr:cNvSpPr/>
      </xdr:nvSpPr>
      <xdr:spPr>
        <a:xfrm>
          <a:off x="17325975"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140208</xdr:rowOff>
    </xdr:to>
    <xdr:cxnSp macro="">
      <xdr:nvCxnSpPr>
        <xdr:cNvPr id="856" name="直線コネクタ 855"/>
        <xdr:cNvCxnSpPr/>
      </xdr:nvCxnSpPr>
      <xdr:spPr>
        <a:xfrm flipV="1">
          <a:off x="17376775" y="18131028"/>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91694</xdr:rowOff>
    </xdr:from>
    <xdr:to>
      <xdr:col>102</xdr:col>
      <xdr:colOff>165100</xdr:colOff>
      <xdr:row>106</xdr:row>
      <xdr:rowOff>21844</xdr:rowOff>
    </xdr:to>
    <xdr:sp macro="" textlink="">
      <xdr:nvSpPr>
        <xdr:cNvPr id="857" name="楕円 856"/>
        <xdr:cNvSpPr/>
      </xdr:nvSpPr>
      <xdr:spPr>
        <a:xfrm>
          <a:off x="1657985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140208</xdr:rowOff>
    </xdr:from>
    <xdr:to>
      <xdr:col>107</xdr:col>
      <xdr:colOff>50800</xdr:colOff>
      <xdr:row>105</xdr:row>
      <xdr:rowOff>142494</xdr:rowOff>
    </xdr:to>
    <xdr:cxnSp macro="">
      <xdr:nvCxnSpPr>
        <xdr:cNvPr id="858" name="直線コネクタ 857"/>
        <xdr:cNvCxnSpPr/>
      </xdr:nvCxnSpPr>
      <xdr:spPr>
        <a:xfrm flipV="1">
          <a:off x="16630650" y="18142458"/>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859" name="n_1aveValue【公民館】&#10;一人当たり面積"/>
        <xdr:cNvSpPr txBox="1"/>
      </xdr:nvSpPr>
      <xdr:spPr>
        <a:xfrm>
          <a:off x="1793247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60" name="n_2aveValue【公民館】&#10;一人当たり面積"/>
        <xdr:cNvSpPr txBox="1"/>
      </xdr:nvSpPr>
      <xdr:spPr>
        <a:xfrm>
          <a:off x="1717047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138701</xdr:rowOff>
    </xdr:from>
    <xdr:ext cx="469744" cy="259045"/>
    <xdr:sp macro="" textlink="">
      <xdr:nvSpPr>
        <xdr:cNvPr id="861" name="n_3aveValue【公民館】&#10;一人当たり面積"/>
        <xdr:cNvSpPr txBox="1"/>
      </xdr:nvSpPr>
      <xdr:spPr>
        <a:xfrm>
          <a:off x="16424352"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24655</xdr:rowOff>
    </xdr:from>
    <xdr:ext cx="469744" cy="259045"/>
    <xdr:sp macro="" textlink="">
      <xdr:nvSpPr>
        <xdr:cNvPr id="862" name="n_1mainValue【公民館】&#10;一人当たり面積"/>
        <xdr:cNvSpPr txBox="1"/>
      </xdr:nvSpPr>
      <xdr:spPr>
        <a:xfrm>
          <a:off x="1793247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36085</xdr:rowOff>
    </xdr:from>
    <xdr:ext cx="469744" cy="259045"/>
    <xdr:sp macro="" textlink="">
      <xdr:nvSpPr>
        <xdr:cNvPr id="863" name="n_2mainValue【公民館】&#10;一人当たり面積"/>
        <xdr:cNvSpPr txBox="1"/>
      </xdr:nvSpPr>
      <xdr:spPr>
        <a:xfrm>
          <a:off x="1717047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38371</xdr:rowOff>
    </xdr:from>
    <xdr:ext cx="469744" cy="259045"/>
    <xdr:sp macro="" textlink="">
      <xdr:nvSpPr>
        <xdr:cNvPr id="864" name="n_3mainValue【公民館】&#10;一人当たり面積"/>
        <xdr:cNvSpPr txBox="1"/>
      </xdr:nvSpPr>
      <xdr:spPr>
        <a:xfrm>
          <a:off x="16424352"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公営住宅の人口一人当たりの面積が大きくなっており、類似団体平均と比べ住宅戸数の供給が過剰となっている。人口減少や住宅の管理・更新費用等を考慮し、集約化等を検討していく必要がある。</a:t>
          </a:r>
        </a:p>
        <a:p>
          <a:r>
            <a:rPr kumimoji="1" lang="ja-JP" altLang="en-US" sz="1300">
              <a:latin typeface="ＭＳ Ｐゴシック" panose="020B0600070205080204" pitchFamily="50" charset="-128"/>
              <a:ea typeface="ＭＳ Ｐゴシック" panose="020B0600070205080204" pitchFamily="50" charset="-128"/>
            </a:rPr>
            <a:t>また、港湾・漁港、認定こども園・幼稚園・保育所、公民館の有形固定資産減価償却率が類似団体平均と比較して高くなっている。</a:t>
          </a:r>
        </a:p>
        <a:p>
          <a:r>
            <a:rPr kumimoji="1" lang="ja-JP" altLang="en-US" sz="1300">
              <a:latin typeface="ＭＳ Ｐゴシック" panose="020B0600070205080204" pitchFamily="50" charset="-128"/>
              <a:ea typeface="ＭＳ Ｐゴシック" panose="020B0600070205080204" pitchFamily="50" charset="-128"/>
            </a:rPr>
            <a:t>地域住民の生活に直結する公共施設等は維持しながらも、効率的な運営、地域の実情に応じながら、長寿命化や適切な更新・複合化、集約化を図り、平成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月に策定した「公共施設等総合管理計画」に基づいた着実なマネジメントの推進が必要である。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39490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39878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3889375" y="711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39878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38989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203575" y="649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428875"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68275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2" name="楕円 71"/>
        <xdr:cNvSpPr/>
      </xdr:nvSpPr>
      <xdr:spPr>
        <a:xfrm>
          <a:off x="38989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3" name="【図書館】&#10;有形固定資産減価償却率該当値テキスト"/>
        <xdr:cNvSpPr txBox="1"/>
      </xdr:nvSpPr>
      <xdr:spPr>
        <a:xfrm>
          <a:off x="39878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4" name="楕円 73"/>
        <xdr:cNvSpPr/>
      </xdr:nvSpPr>
      <xdr:spPr>
        <a:xfrm>
          <a:off x="3203575" y="64506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157843</xdr:rowOff>
    </xdr:to>
    <xdr:cxnSp macro="">
      <xdr:nvCxnSpPr>
        <xdr:cNvPr id="75" name="直線コネクタ 74"/>
        <xdr:cNvCxnSpPr/>
      </xdr:nvCxnSpPr>
      <xdr:spPr>
        <a:xfrm flipV="1">
          <a:off x="3235325" y="6463937"/>
          <a:ext cx="7143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6" name="楕円 75"/>
        <xdr:cNvSpPr/>
      </xdr:nvSpPr>
      <xdr:spPr>
        <a:xfrm>
          <a:off x="2428875"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9253</xdr:rowOff>
    </xdr:to>
    <xdr:cxnSp macro="">
      <xdr:nvCxnSpPr>
        <xdr:cNvPr id="77" name="直線コネクタ 76"/>
        <xdr:cNvCxnSpPr/>
      </xdr:nvCxnSpPr>
      <xdr:spPr>
        <a:xfrm flipV="1">
          <a:off x="2479675" y="6501493"/>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8" name="楕円 77"/>
        <xdr:cNvSpPr/>
      </xdr:nvSpPr>
      <xdr:spPr>
        <a:xfrm>
          <a:off x="168275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19050</xdr:rowOff>
    </xdr:to>
    <xdr:cxnSp macro="">
      <xdr:nvCxnSpPr>
        <xdr:cNvPr id="79" name="直線コネクタ 78"/>
        <xdr:cNvCxnSpPr/>
      </xdr:nvCxnSpPr>
      <xdr:spPr>
        <a:xfrm flipV="1">
          <a:off x="1733550" y="6524353"/>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06769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30569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559569"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53720</xdr:rowOff>
    </xdr:from>
    <xdr:ext cx="405111" cy="259045"/>
    <xdr:sp macro="" textlink="">
      <xdr:nvSpPr>
        <xdr:cNvPr id="83" name="n_1mainValue【図書館】&#10;有形固定資産減価償却率"/>
        <xdr:cNvSpPr txBox="1"/>
      </xdr:nvSpPr>
      <xdr:spPr>
        <a:xfrm>
          <a:off x="306769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76580</xdr:rowOff>
    </xdr:from>
    <xdr:ext cx="405111" cy="259045"/>
    <xdr:sp macro="" textlink="">
      <xdr:nvSpPr>
        <xdr:cNvPr id="84" name="n_2mainValue【図書館】&#10;有形固定資産減価償却率"/>
        <xdr:cNvSpPr txBox="1"/>
      </xdr:nvSpPr>
      <xdr:spPr>
        <a:xfrm>
          <a:off x="230569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5" name="n_3mainValue【図書館】&#10;有形固定資産減価償却率"/>
        <xdr:cNvSpPr txBox="1"/>
      </xdr:nvSpPr>
      <xdr:spPr>
        <a:xfrm>
          <a:off x="1559569"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8905240"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8943975"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8845550" y="706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8943975"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8845550" y="5619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8943975"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8883650" y="63690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815975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7413625" y="642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101600</xdr:rowOff>
    </xdr:from>
    <xdr:to>
      <xdr:col>41</xdr:col>
      <xdr:colOff>101600</xdr:colOff>
      <xdr:row>37</xdr:row>
      <xdr:rowOff>31750</xdr:rowOff>
    </xdr:to>
    <xdr:sp macro="" textlink="">
      <xdr:nvSpPr>
        <xdr:cNvPr id="118" name="フローチャート: 判断 117"/>
        <xdr:cNvSpPr/>
      </xdr:nvSpPr>
      <xdr:spPr>
        <a:xfrm>
          <a:off x="6638925"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xdr:rowOff>
    </xdr:from>
    <xdr:to>
      <xdr:col>55</xdr:col>
      <xdr:colOff>50800</xdr:colOff>
      <xdr:row>38</xdr:row>
      <xdr:rowOff>107950</xdr:rowOff>
    </xdr:to>
    <xdr:sp macro="" textlink="">
      <xdr:nvSpPr>
        <xdr:cNvPr id="124" name="楕円 123"/>
        <xdr:cNvSpPr/>
      </xdr:nvSpPr>
      <xdr:spPr>
        <a:xfrm>
          <a:off x="8883650" y="6521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156227</xdr:rowOff>
    </xdr:from>
    <xdr:ext cx="469744" cy="259045"/>
    <xdr:sp macro="" textlink="">
      <xdr:nvSpPr>
        <xdr:cNvPr id="125" name="【図書館】&#10;一人当たり面積該当値テキスト"/>
        <xdr:cNvSpPr txBox="1"/>
      </xdr:nvSpPr>
      <xdr:spPr>
        <a:xfrm>
          <a:off x="8943975"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xdr:rowOff>
    </xdr:from>
    <xdr:to>
      <xdr:col>50</xdr:col>
      <xdr:colOff>165100</xdr:colOff>
      <xdr:row>38</xdr:row>
      <xdr:rowOff>107950</xdr:rowOff>
    </xdr:to>
    <xdr:sp macro="" textlink="">
      <xdr:nvSpPr>
        <xdr:cNvPr id="126" name="楕円 125"/>
        <xdr:cNvSpPr/>
      </xdr:nvSpPr>
      <xdr:spPr>
        <a:xfrm>
          <a:off x="815975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57150</xdr:rowOff>
    </xdr:from>
    <xdr:to>
      <xdr:col>55</xdr:col>
      <xdr:colOff>0</xdr:colOff>
      <xdr:row>38</xdr:row>
      <xdr:rowOff>57150</xdr:rowOff>
    </xdr:to>
    <xdr:cxnSp macro="">
      <xdr:nvCxnSpPr>
        <xdr:cNvPr id="127" name="直線コネクタ 126"/>
        <xdr:cNvCxnSpPr/>
      </xdr:nvCxnSpPr>
      <xdr:spPr>
        <a:xfrm>
          <a:off x="8210550" y="657225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xdr:rowOff>
    </xdr:from>
    <xdr:to>
      <xdr:col>46</xdr:col>
      <xdr:colOff>38100</xdr:colOff>
      <xdr:row>38</xdr:row>
      <xdr:rowOff>107950</xdr:rowOff>
    </xdr:to>
    <xdr:sp macro="" textlink="">
      <xdr:nvSpPr>
        <xdr:cNvPr id="128" name="楕円 127"/>
        <xdr:cNvSpPr/>
      </xdr:nvSpPr>
      <xdr:spPr>
        <a:xfrm>
          <a:off x="7413625" y="6521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57150</xdr:rowOff>
    </xdr:from>
    <xdr:to>
      <xdr:col>50</xdr:col>
      <xdr:colOff>114300</xdr:colOff>
      <xdr:row>38</xdr:row>
      <xdr:rowOff>57150</xdr:rowOff>
    </xdr:to>
    <xdr:cxnSp macro="">
      <xdr:nvCxnSpPr>
        <xdr:cNvPr id="129" name="直線コネクタ 128"/>
        <xdr:cNvCxnSpPr/>
      </xdr:nvCxnSpPr>
      <xdr:spPr>
        <a:xfrm>
          <a:off x="7445375" y="657225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xdr:rowOff>
    </xdr:from>
    <xdr:to>
      <xdr:col>41</xdr:col>
      <xdr:colOff>101600</xdr:colOff>
      <xdr:row>38</xdr:row>
      <xdr:rowOff>107950</xdr:rowOff>
    </xdr:to>
    <xdr:sp macro="" textlink="">
      <xdr:nvSpPr>
        <xdr:cNvPr id="130" name="楕円 129"/>
        <xdr:cNvSpPr/>
      </xdr:nvSpPr>
      <xdr:spPr>
        <a:xfrm>
          <a:off x="6638925"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57150</xdr:rowOff>
    </xdr:from>
    <xdr:to>
      <xdr:col>45</xdr:col>
      <xdr:colOff>177800</xdr:colOff>
      <xdr:row>38</xdr:row>
      <xdr:rowOff>57150</xdr:rowOff>
    </xdr:to>
    <xdr:cxnSp macro="">
      <xdr:nvCxnSpPr>
        <xdr:cNvPr id="131" name="直線コネクタ 130"/>
        <xdr:cNvCxnSpPr/>
      </xdr:nvCxnSpPr>
      <xdr:spPr>
        <a:xfrm>
          <a:off x="6689725" y="65722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7991552"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72581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34" name="n_3aveValue【図書館】&#10;一人当たり面積"/>
        <xdr:cNvSpPr txBox="1"/>
      </xdr:nvSpPr>
      <xdr:spPr>
        <a:xfrm>
          <a:off x="6483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99077</xdr:rowOff>
    </xdr:from>
    <xdr:ext cx="469744" cy="259045"/>
    <xdr:sp macro="" textlink="">
      <xdr:nvSpPr>
        <xdr:cNvPr id="135" name="n_1mainValue【図書館】&#10;一人当たり面積"/>
        <xdr:cNvSpPr txBox="1"/>
      </xdr:nvSpPr>
      <xdr:spPr>
        <a:xfrm>
          <a:off x="7991552"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99077</xdr:rowOff>
    </xdr:from>
    <xdr:ext cx="469744" cy="259045"/>
    <xdr:sp macro="" textlink="">
      <xdr:nvSpPr>
        <xdr:cNvPr id="136" name="n_2mainValue【図書館】&#10;一人当たり面積"/>
        <xdr:cNvSpPr txBox="1"/>
      </xdr:nvSpPr>
      <xdr:spPr>
        <a:xfrm>
          <a:off x="72581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99077</xdr:rowOff>
    </xdr:from>
    <xdr:ext cx="469744" cy="259045"/>
    <xdr:sp macro="" textlink="">
      <xdr:nvSpPr>
        <xdr:cNvPr id="137" name="n_3mainValue【図書館】&#10;一人当たり面積"/>
        <xdr:cNvSpPr txBox="1"/>
      </xdr:nvSpPr>
      <xdr:spPr>
        <a:xfrm>
          <a:off x="6483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39490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39878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3889375" y="1101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39878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3889375" y="96716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39878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38989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203575" y="10234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428875"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1" name="フローチャート: 判断 170"/>
        <xdr:cNvSpPr/>
      </xdr:nvSpPr>
      <xdr:spPr>
        <a:xfrm>
          <a:off x="168275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7" name="楕円 176"/>
        <xdr:cNvSpPr/>
      </xdr:nvSpPr>
      <xdr:spPr>
        <a:xfrm>
          <a:off x="38989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33037</xdr:rowOff>
    </xdr:from>
    <xdr:ext cx="405111" cy="259045"/>
    <xdr:sp macro="" textlink="">
      <xdr:nvSpPr>
        <xdr:cNvPr id="178" name="【体育館・プール】&#10;有形固定資産減価償却率該当値テキスト"/>
        <xdr:cNvSpPr txBox="1"/>
      </xdr:nvSpPr>
      <xdr:spPr>
        <a:xfrm>
          <a:off x="39878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79" name="楕円 178"/>
        <xdr:cNvSpPr/>
      </xdr:nvSpPr>
      <xdr:spPr>
        <a:xfrm>
          <a:off x="3203575" y="101542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89535</xdr:rowOff>
    </xdr:to>
    <xdr:cxnSp macro="">
      <xdr:nvCxnSpPr>
        <xdr:cNvPr id="180" name="直線コネクタ 179"/>
        <xdr:cNvCxnSpPr/>
      </xdr:nvCxnSpPr>
      <xdr:spPr>
        <a:xfrm flipV="1">
          <a:off x="3235325" y="10176510"/>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81" name="楕円 180"/>
        <xdr:cNvSpPr/>
      </xdr:nvSpPr>
      <xdr:spPr>
        <a:xfrm>
          <a:off x="2428875"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148590</xdr:rowOff>
    </xdr:to>
    <xdr:cxnSp macro="">
      <xdr:nvCxnSpPr>
        <xdr:cNvPr id="182" name="直線コネクタ 181"/>
        <xdr:cNvCxnSpPr/>
      </xdr:nvCxnSpPr>
      <xdr:spPr>
        <a:xfrm flipV="1">
          <a:off x="2479675" y="10205085"/>
          <a:ext cx="7556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3" name="楕円 182"/>
        <xdr:cNvSpPr/>
      </xdr:nvSpPr>
      <xdr:spPr>
        <a:xfrm>
          <a:off x="168275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5715</xdr:rowOff>
    </xdr:to>
    <xdr:cxnSp macro="">
      <xdr:nvCxnSpPr>
        <xdr:cNvPr id="184" name="直線コネクタ 183"/>
        <xdr:cNvCxnSpPr/>
      </xdr:nvCxnSpPr>
      <xdr:spPr>
        <a:xfrm flipV="1">
          <a:off x="1733550" y="10264140"/>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06769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30569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87" name="n_3aveValue【体育館・プール】&#10;有形固定資産減価償却率"/>
        <xdr:cNvSpPr txBox="1"/>
      </xdr:nvSpPr>
      <xdr:spPr>
        <a:xfrm>
          <a:off x="1559569"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88" name="n_1mainValue【体育館・プール】&#10;有形固定資産減価償却率"/>
        <xdr:cNvSpPr txBox="1"/>
      </xdr:nvSpPr>
      <xdr:spPr>
        <a:xfrm>
          <a:off x="306769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89" name="n_2mainValue【体育館・プール】&#10;有形固定資産減価償却率"/>
        <xdr:cNvSpPr txBox="1"/>
      </xdr:nvSpPr>
      <xdr:spPr>
        <a:xfrm>
          <a:off x="230569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0" name="n_3mainValue【体育館・プール】&#10;有形固定資産減価償却率"/>
        <xdr:cNvSpPr txBox="1"/>
      </xdr:nvSpPr>
      <xdr:spPr>
        <a:xfrm>
          <a:off x="155956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8905240"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8943975"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8845550" y="10913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8943975"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8845550" y="96080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8943975"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8883650" y="1037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815975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7413625" y="103893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45212</xdr:rowOff>
    </xdr:from>
    <xdr:to>
      <xdr:col>41</xdr:col>
      <xdr:colOff>101600</xdr:colOff>
      <xdr:row>61</xdr:row>
      <xdr:rowOff>146812</xdr:rowOff>
    </xdr:to>
    <xdr:sp macro="" textlink="">
      <xdr:nvSpPr>
        <xdr:cNvPr id="221" name="フローチャート: 判断 220"/>
        <xdr:cNvSpPr/>
      </xdr:nvSpPr>
      <xdr:spPr>
        <a:xfrm>
          <a:off x="6638925"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127508</xdr:rowOff>
    </xdr:from>
    <xdr:to>
      <xdr:col>55</xdr:col>
      <xdr:colOff>50800</xdr:colOff>
      <xdr:row>60</xdr:row>
      <xdr:rowOff>57658</xdr:rowOff>
    </xdr:to>
    <xdr:sp macro="" textlink="">
      <xdr:nvSpPr>
        <xdr:cNvPr id="227" name="楕円 226"/>
        <xdr:cNvSpPr/>
      </xdr:nvSpPr>
      <xdr:spPr>
        <a:xfrm>
          <a:off x="8883650" y="102430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150385</xdr:rowOff>
    </xdr:from>
    <xdr:ext cx="469744" cy="259045"/>
    <xdr:sp macro="" textlink="">
      <xdr:nvSpPr>
        <xdr:cNvPr id="228" name="【体育館・プール】&#10;一人当たり面積該当値テキスト"/>
        <xdr:cNvSpPr txBox="1"/>
      </xdr:nvSpPr>
      <xdr:spPr>
        <a:xfrm>
          <a:off x="8943975"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129794</xdr:rowOff>
    </xdr:from>
    <xdr:to>
      <xdr:col>50</xdr:col>
      <xdr:colOff>165100</xdr:colOff>
      <xdr:row>60</xdr:row>
      <xdr:rowOff>59944</xdr:rowOff>
    </xdr:to>
    <xdr:sp macro="" textlink="">
      <xdr:nvSpPr>
        <xdr:cNvPr id="229" name="楕円 228"/>
        <xdr:cNvSpPr/>
      </xdr:nvSpPr>
      <xdr:spPr>
        <a:xfrm>
          <a:off x="815975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xdr:rowOff>
    </xdr:from>
    <xdr:to>
      <xdr:col>55</xdr:col>
      <xdr:colOff>0</xdr:colOff>
      <xdr:row>60</xdr:row>
      <xdr:rowOff>9144</xdr:rowOff>
    </xdr:to>
    <xdr:cxnSp macro="">
      <xdr:nvCxnSpPr>
        <xdr:cNvPr id="230" name="直線コネクタ 229"/>
        <xdr:cNvCxnSpPr/>
      </xdr:nvCxnSpPr>
      <xdr:spPr>
        <a:xfrm flipV="1">
          <a:off x="8210550" y="10293858"/>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33782</xdr:rowOff>
    </xdr:from>
    <xdr:to>
      <xdr:col>46</xdr:col>
      <xdr:colOff>38100</xdr:colOff>
      <xdr:row>60</xdr:row>
      <xdr:rowOff>135382</xdr:rowOff>
    </xdr:to>
    <xdr:sp macro="" textlink="">
      <xdr:nvSpPr>
        <xdr:cNvPr id="231" name="楕円 230"/>
        <xdr:cNvSpPr/>
      </xdr:nvSpPr>
      <xdr:spPr>
        <a:xfrm>
          <a:off x="7413625" y="103207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xdr:rowOff>
    </xdr:from>
    <xdr:to>
      <xdr:col>50</xdr:col>
      <xdr:colOff>114300</xdr:colOff>
      <xdr:row>60</xdr:row>
      <xdr:rowOff>84582</xdr:rowOff>
    </xdr:to>
    <xdr:cxnSp macro="">
      <xdr:nvCxnSpPr>
        <xdr:cNvPr id="232" name="直線コネクタ 231"/>
        <xdr:cNvCxnSpPr/>
      </xdr:nvCxnSpPr>
      <xdr:spPr>
        <a:xfrm flipV="1">
          <a:off x="7445375" y="10296144"/>
          <a:ext cx="765175"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13208</xdr:rowOff>
    </xdr:from>
    <xdr:to>
      <xdr:col>41</xdr:col>
      <xdr:colOff>101600</xdr:colOff>
      <xdr:row>60</xdr:row>
      <xdr:rowOff>114808</xdr:rowOff>
    </xdr:to>
    <xdr:sp macro="" textlink="">
      <xdr:nvSpPr>
        <xdr:cNvPr id="233" name="楕円 232"/>
        <xdr:cNvSpPr/>
      </xdr:nvSpPr>
      <xdr:spPr>
        <a:xfrm>
          <a:off x="6638925"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64008</xdr:rowOff>
    </xdr:from>
    <xdr:to>
      <xdr:col>45</xdr:col>
      <xdr:colOff>177800</xdr:colOff>
      <xdr:row>60</xdr:row>
      <xdr:rowOff>84582</xdr:rowOff>
    </xdr:to>
    <xdr:cxnSp macro="">
      <xdr:nvCxnSpPr>
        <xdr:cNvPr id="234" name="直線コネクタ 233"/>
        <xdr:cNvCxnSpPr/>
      </xdr:nvCxnSpPr>
      <xdr:spPr>
        <a:xfrm>
          <a:off x="6689725" y="10351008"/>
          <a:ext cx="75565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7991552"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72581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137939</xdr:rowOff>
    </xdr:from>
    <xdr:ext cx="469744" cy="259045"/>
    <xdr:sp macro="" textlink="">
      <xdr:nvSpPr>
        <xdr:cNvPr id="237" name="n_3aveValue【体育館・プール】&#10;一人当たり面積"/>
        <xdr:cNvSpPr txBox="1"/>
      </xdr:nvSpPr>
      <xdr:spPr>
        <a:xfrm>
          <a:off x="64834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76471</xdr:rowOff>
    </xdr:from>
    <xdr:ext cx="469744" cy="259045"/>
    <xdr:sp macro="" textlink="">
      <xdr:nvSpPr>
        <xdr:cNvPr id="238" name="n_1mainValue【体育館・プール】&#10;一人当たり面積"/>
        <xdr:cNvSpPr txBox="1"/>
      </xdr:nvSpPr>
      <xdr:spPr>
        <a:xfrm>
          <a:off x="7991552"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151909</xdr:rowOff>
    </xdr:from>
    <xdr:ext cx="469744" cy="259045"/>
    <xdr:sp macro="" textlink="">
      <xdr:nvSpPr>
        <xdr:cNvPr id="239" name="n_2mainValue【体育館・プール】&#10;一人当たり面積"/>
        <xdr:cNvSpPr txBox="1"/>
      </xdr:nvSpPr>
      <xdr:spPr>
        <a:xfrm>
          <a:off x="72581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131335</xdr:rowOff>
    </xdr:from>
    <xdr:ext cx="469744" cy="259045"/>
    <xdr:sp macro="" textlink="">
      <xdr:nvSpPr>
        <xdr:cNvPr id="240" name="n_3mainValue【体育館・プール】&#10;一人当たり面積"/>
        <xdr:cNvSpPr txBox="1"/>
      </xdr:nvSpPr>
      <xdr:spPr>
        <a:xfrm>
          <a:off x="6483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39490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39878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3889375" y="149542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39878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3889375" y="1338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xdr:cNvSpPr txBox="1"/>
      </xdr:nvSpPr>
      <xdr:spPr>
        <a:xfrm>
          <a:off x="39878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38989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203575" y="14210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428875"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4" name="フローチャート: 判断 273"/>
        <xdr:cNvSpPr/>
      </xdr:nvSpPr>
      <xdr:spPr>
        <a:xfrm>
          <a:off x="168275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80" name="楕円 279"/>
        <xdr:cNvSpPr/>
      </xdr:nvSpPr>
      <xdr:spPr>
        <a:xfrm>
          <a:off x="38989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81" name="【福祉施設】&#10;有形固定資産減価償却率該当値テキスト"/>
        <xdr:cNvSpPr txBox="1"/>
      </xdr:nvSpPr>
      <xdr:spPr>
        <a:xfrm>
          <a:off x="39878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82" name="楕円 281"/>
        <xdr:cNvSpPr/>
      </xdr:nvSpPr>
      <xdr:spPr>
        <a:xfrm>
          <a:off x="3203575" y="14491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140970</xdr:rowOff>
    </xdr:to>
    <xdr:cxnSp macro="">
      <xdr:nvCxnSpPr>
        <xdr:cNvPr id="283" name="直線コネクタ 282"/>
        <xdr:cNvCxnSpPr/>
      </xdr:nvCxnSpPr>
      <xdr:spPr>
        <a:xfrm flipV="1">
          <a:off x="3235325" y="14498955"/>
          <a:ext cx="7143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84" name="楕円 283"/>
        <xdr:cNvSpPr/>
      </xdr:nvSpPr>
      <xdr:spPr>
        <a:xfrm>
          <a:off x="2428875"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84</xdr:row>
      <xdr:rowOff>140970</xdr:rowOff>
    </xdr:to>
    <xdr:cxnSp macro="">
      <xdr:nvCxnSpPr>
        <xdr:cNvPr id="285" name="直線コネクタ 284"/>
        <xdr:cNvCxnSpPr/>
      </xdr:nvCxnSpPr>
      <xdr:spPr>
        <a:xfrm>
          <a:off x="2479675" y="14083664"/>
          <a:ext cx="755650" cy="4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楕円 285"/>
        <xdr:cNvSpPr/>
      </xdr:nvSpPr>
      <xdr:spPr>
        <a:xfrm>
          <a:off x="168275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64770</xdr:rowOff>
    </xdr:to>
    <xdr:cxnSp macro="">
      <xdr:nvCxnSpPr>
        <xdr:cNvPr id="287" name="直線コネクタ 286"/>
        <xdr:cNvCxnSpPr/>
      </xdr:nvCxnSpPr>
      <xdr:spPr>
        <a:xfrm flipV="1">
          <a:off x="1733550" y="14083664"/>
          <a:ext cx="74612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xdr:cNvSpPr txBox="1"/>
      </xdr:nvSpPr>
      <xdr:spPr>
        <a:xfrm>
          <a:off x="306769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30569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0" name="n_3aveValue【福祉施設】&#10;有形固定資産減価償却率"/>
        <xdr:cNvSpPr txBox="1"/>
      </xdr:nvSpPr>
      <xdr:spPr>
        <a:xfrm>
          <a:off x="1559569"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91" name="n_1mainValue【福祉施設】&#10;有形固定資産減価償却率"/>
        <xdr:cNvSpPr txBox="1"/>
      </xdr:nvSpPr>
      <xdr:spPr>
        <a:xfrm>
          <a:off x="306769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292" name="n_2mainValue【福祉施設】&#10;有形固定資産減価償却率"/>
        <xdr:cNvSpPr txBox="1"/>
      </xdr:nvSpPr>
      <xdr:spPr>
        <a:xfrm>
          <a:off x="230569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93" name="n_3mainValue【福祉施設】&#10;有形固定資産減価償却率"/>
        <xdr:cNvSpPr txBox="1"/>
      </xdr:nvSpPr>
      <xdr:spPr>
        <a:xfrm>
          <a:off x="1559569"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8905240"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8943975"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8845550" y="148938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8943975"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8845550" y="13499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24" name="【福祉施設】&#10;一人当たり面積平均値テキスト"/>
        <xdr:cNvSpPr txBox="1"/>
      </xdr:nvSpPr>
      <xdr:spPr>
        <a:xfrm>
          <a:off x="8943975"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8883650" y="144674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815975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7413625" y="144772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28" name="フローチャート: 判断 327"/>
        <xdr:cNvSpPr/>
      </xdr:nvSpPr>
      <xdr:spPr>
        <a:xfrm>
          <a:off x="6638925"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75474</xdr:rowOff>
    </xdr:from>
    <xdr:to>
      <xdr:col>55</xdr:col>
      <xdr:colOff>50800</xdr:colOff>
      <xdr:row>83</xdr:row>
      <xdr:rowOff>5624</xdr:rowOff>
    </xdr:to>
    <xdr:sp macro="" textlink="">
      <xdr:nvSpPr>
        <xdr:cNvPr id="334" name="楕円 333"/>
        <xdr:cNvSpPr/>
      </xdr:nvSpPr>
      <xdr:spPr>
        <a:xfrm>
          <a:off x="8883650" y="14134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98351</xdr:rowOff>
    </xdr:from>
    <xdr:ext cx="469744" cy="259045"/>
    <xdr:sp macro="" textlink="">
      <xdr:nvSpPr>
        <xdr:cNvPr id="335" name="【福祉施設】&#10;一人当たり面積該当値テキスト"/>
        <xdr:cNvSpPr txBox="1"/>
      </xdr:nvSpPr>
      <xdr:spPr>
        <a:xfrm>
          <a:off x="8943975" y="13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75474</xdr:rowOff>
    </xdr:from>
    <xdr:to>
      <xdr:col>50</xdr:col>
      <xdr:colOff>165100</xdr:colOff>
      <xdr:row>83</xdr:row>
      <xdr:rowOff>5624</xdr:rowOff>
    </xdr:to>
    <xdr:sp macro="" textlink="">
      <xdr:nvSpPr>
        <xdr:cNvPr id="336" name="楕円 335"/>
        <xdr:cNvSpPr/>
      </xdr:nvSpPr>
      <xdr:spPr>
        <a:xfrm>
          <a:off x="815975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126274</xdr:rowOff>
    </xdr:from>
    <xdr:to>
      <xdr:col>55</xdr:col>
      <xdr:colOff>0</xdr:colOff>
      <xdr:row>82</xdr:row>
      <xdr:rowOff>126274</xdr:rowOff>
    </xdr:to>
    <xdr:cxnSp macro="">
      <xdr:nvCxnSpPr>
        <xdr:cNvPr id="337" name="直線コネクタ 336"/>
        <xdr:cNvCxnSpPr/>
      </xdr:nvCxnSpPr>
      <xdr:spPr>
        <a:xfrm>
          <a:off x="8210550" y="14185174"/>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108131</xdr:rowOff>
    </xdr:from>
    <xdr:to>
      <xdr:col>46</xdr:col>
      <xdr:colOff>38100</xdr:colOff>
      <xdr:row>85</xdr:row>
      <xdr:rowOff>38281</xdr:rowOff>
    </xdr:to>
    <xdr:sp macro="" textlink="">
      <xdr:nvSpPr>
        <xdr:cNvPr id="338" name="楕円 337"/>
        <xdr:cNvSpPr/>
      </xdr:nvSpPr>
      <xdr:spPr>
        <a:xfrm>
          <a:off x="7413625" y="145099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126274</xdr:rowOff>
    </xdr:from>
    <xdr:to>
      <xdr:col>50</xdr:col>
      <xdr:colOff>114300</xdr:colOff>
      <xdr:row>84</xdr:row>
      <xdr:rowOff>158931</xdr:rowOff>
    </xdr:to>
    <xdr:cxnSp macro="">
      <xdr:nvCxnSpPr>
        <xdr:cNvPr id="339" name="直線コネクタ 338"/>
        <xdr:cNvCxnSpPr/>
      </xdr:nvCxnSpPr>
      <xdr:spPr>
        <a:xfrm flipV="1">
          <a:off x="7445375" y="14185174"/>
          <a:ext cx="765175"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40" name="楕円 339"/>
        <xdr:cNvSpPr/>
      </xdr:nvSpPr>
      <xdr:spPr>
        <a:xfrm>
          <a:off x="6638925"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158931</xdr:rowOff>
    </xdr:from>
    <xdr:to>
      <xdr:col>45</xdr:col>
      <xdr:colOff>177800</xdr:colOff>
      <xdr:row>85</xdr:row>
      <xdr:rowOff>26670</xdr:rowOff>
    </xdr:to>
    <xdr:cxnSp macro="">
      <xdr:nvCxnSpPr>
        <xdr:cNvPr id="341" name="直線コネクタ 340"/>
        <xdr:cNvCxnSpPr/>
      </xdr:nvCxnSpPr>
      <xdr:spPr>
        <a:xfrm flipV="1">
          <a:off x="6689725" y="14560731"/>
          <a:ext cx="7556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42" name="n_1aveValue【福祉施設】&#10;一人当たり面積"/>
        <xdr:cNvSpPr txBox="1"/>
      </xdr:nvSpPr>
      <xdr:spPr>
        <a:xfrm>
          <a:off x="7991552"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72581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4" name="n_3aveValue【福祉施設】&#10;一人当たり面積"/>
        <xdr:cNvSpPr txBox="1"/>
      </xdr:nvSpPr>
      <xdr:spPr>
        <a:xfrm>
          <a:off x="6483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22151</xdr:rowOff>
    </xdr:from>
    <xdr:ext cx="469744" cy="259045"/>
    <xdr:sp macro="" textlink="">
      <xdr:nvSpPr>
        <xdr:cNvPr id="345" name="n_1mainValue【福祉施設】&#10;一人当たり面積"/>
        <xdr:cNvSpPr txBox="1"/>
      </xdr:nvSpPr>
      <xdr:spPr>
        <a:xfrm>
          <a:off x="7991552" y="139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29408</xdr:rowOff>
    </xdr:from>
    <xdr:ext cx="469744" cy="259045"/>
    <xdr:sp macro="" textlink="">
      <xdr:nvSpPr>
        <xdr:cNvPr id="346" name="n_2mainValue【福祉施設】&#10;一人当たり面積"/>
        <xdr:cNvSpPr txBox="1"/>
      </xdr:nvSpPr>
      <xdr:spPr>
        <a:xfrm>
          <a:off x="72581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93997</xdr:rowOff>
    </xdr:from>
    <xdr:ext cx="469744" cy="259045"/>
    <xdr:sp macro="" textlink="">
      <xdr:nvSpPr>
        <xdr:cNvPr id="347" name="n_3mainValue【福祉施設】&#10;一人当たり面積"/>
        <xdr:cNvSpPr txBox="1"/>
      </xdr:nvSpPr>
      <xdr:spPr>
        <a:xfrm>
          <a:off x="6483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39490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39878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3889375" y="18631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39878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38989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203575" y="17813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428875"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2" name="フローチャート: 判断 381"/>
        <xdr:cNvSpPr/>
      </xdr:nvSpPr>
      <xdr:spPr>
        <a:xfrm>
          <a:off x="168275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88" name="楕円 387"/>
        <xdr:cNvSpPr/>
      </xdr:nvSpPr>
      <xdr:spPr>
        <a:xfrm>
          <a:off x="38989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89" name="【市民会館】&#10;有形固定資産減価償却率該当値テキスト"/>
        <xdr:cNvSpPr txBox="1"/>
      </xdr:nvSpPr>
      <xdr:spPr>
        <a:xfrm>
          <a:off x="39878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165826</xdr:rowOff>
    </xdr:from>
    <xdr:to>
      <xdr:col>20</xdr:col>
      <xdr:colOff>38100</xdr:colOff>
      <xdr:row>103</xdr:row>
      <xdr:rowOff>95976</xdr:rowOff>
    </xdr:to>
    <xdr:sp macro="" textlink="">
      <xdr:nvSpPr>
        <xdr:cNvPr id="390" name="楕円 389"/>
        <xdr:cNvSpPr/>
      </xdr:nvSpPr>
      <xdr:spPr>
        <a:xfrm>
          <a:off x="3203575" y="176537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33745</xdr:rowOff>
    </xdr:from>
    <xdr:to>
      <xdr:col>24</xdr:col>
      <xdr:colOff>63500</xdr:colOff>
      <xdr:row>103</xdr:row>
      <xdr:rowOff>45176</xdr:rowOff>
    </xdr:to>
    <xdr:cxnSp macro="">
      <xdr:nvCxnSpPr>
        <xdr:cNvPr id="391" name="直線コネクタ 390"/>
        <xdr:cNvCxnSpPr/>
      </xdr:nvCxnSpPr>
      <xdr:spPr>
        <a:xfrm flipV="1">
          <a:off x="3235325" y="17693095"/>
          <a:ext cx="71437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392" name="楕円 391"/>
        <xdr:cNvSpPr/>
      </xdr:nvSpPr>
      <xdr:spPr>
        <a:xfrm>
          <a:off x="2428875"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64770</xdr:rowOff>
    </xdr:to>
    <xdr:cxnSp macro="">
      <xdr:nvCxnSpPr>
        <xdr:cNvPr id="393" name="直線コネクタ 392"/>
        <xdr:cNvCxnSpPr/>
      </xdr:nvCxnSpPr>
      <xdr:spPr>
        <a:xfrm flipV="1">
          <a:off x="2479675" y="17704526"/>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46627</xdr:rowOff>
    </xdr:from>
    <xdr:to>
      <xdr:col>10</xdr:col>
      <xdr:colOff>165100</xdr:colOff>
      <xdr:row>103</xdr:row>
      <xdr:rowOff>148227</xdr:rowOff>
    </xdr:to>
    <xdr:sp macro="" textlink="">
      <xdr:nvSpPr>
        <xdr:cNvPr id="394" name="楕円 393"/>
        <xdr:cNvSpPr/>
      </xdr:nvSpPr>
      <xdr:spPr>
        <a:xfrm>
          <a:off x="168275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103</xdr:row>
      <xdr:rowOff>97427</xdr:rowOff>
    </xdr:to>
    <xdr:cxnSp macro="">
      <xdr:nvCxnSpPr>
        <xdr:cNvPr id="395" name="直線コネクタ 394"/>
        <xdr:cNvCxnSpPr/>
      </xdr:nvCxnSpPr>
      <xdr:spPr>
        <a:xfrm flipV="1">
          <a:off x="1733550" y="17724120"/>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06769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30569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98" name="n_3aveValue【市民会館】&#10;有形固定資産減価償却率"/>
        <xdr:cNvSpPr txBox="1"/>
      </xdr:nvSpPr>
      <xdr:spPr>
        <a:xfrm>
          <a:off x="1559569"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112503</xdr:rowOff>
    </xdr:from>
    <xdr:ext cx="405111" cy="259045"/>
    <xdr:sp macro="" textlink="">
      <xdr:nvSpPr>
        <xdr:cNvPr id="399" name="n_1mainValue【市民会館】&#10;有形固定資産減価償却率"/>
        <xdr:cNvSpPr txBox="1"/>
      </xdr:nvSpPr>
      <xdr:spPr>
        <a:xfrm>
          <a:off x="306769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400" name="n_2mainValue【市民会館】&#10;有形固定資産減価償却率"/>
        <xdr:cNvSpPr txBox="1"/>
      </xdr:nvSpPr>
      <xdr:spPr>
        <a:xfrm>
          <a:off x="230569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164754</xdr:rowOff>
    </xdr:from>
    <xdr:ext cx="405111" cy="259045"/>
    <xdr:sp macro="" textlink="">
      <xdr:nvSpPr>
        <xdr:cNvPr id="401" name="n_3mainValue【市民会館】&#10;有形固定資産減価償却率"/>
        <xdr:cNvSpPr txBox="1"/>
      </xdr:nvSpPr>
      <xdr:spPr>
        <a:xfrm>
          <a:off x="1559569"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8905240"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8943975"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8845550" y="184236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8943975"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8845550"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xdr:cNvSpPr txBox="1"/>
      </xdr:nvSpPr>
      <xdr:spPr>
        <a:xfrm>
          <a:off x="8943975"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8883650" y="180116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815975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7413625" y="18007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93980</xdr:rowOff>
    </xdr:from>
    <xdr:to>
      <xdr:col>41</xdr:col>
      <xdr:colOff>101600</xdr:colOff>
      <xdr:row>105</xdr:row>
      <xdr:rowOff>24130</xdr:rowOff>
    </xdr:to>
    <xdr:sp macro="" textlink="">
      <xdr:nvSpPr>
        <xdr:cNvPr id="432" name="フローチャート: 判断 431"/>
        <xdr:cNvSpPr/>
      </xdr:nvSpPr>
      <xdr:spPr>
        <a:xfrm>
          <a:off x="6638925"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38" name="楕円 437"/>
        <xdr:cNvSpPr/>
      </xdr:nvSpPr>
      <xdr:spPr>
        <a:xfrm>
          <a:off x="8883650" y="17947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39" name="【市民会館】&#10;一人当たり面積該当値テキスト"/>
        <xdr:cNvSpPr txBox="1"/>
      </xdr:nvSpPr>
      <xdr:spPr>
        <a:xfrm>
          <a:off x="8943975"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440" name="楕円 439"/>
        <xdr:cNvSpPr/>
      </xdr:nvSpPr>
      <xdr:spPr>
        <a:xfrm>
          <a:off x="815975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763</xdr:rowOff>
    </xdr:to>
    <xdr:cxnSp macro="">
      <xdr:nvCxnSpPr>
        <xdr:cNvPr id="441" name="直線コネクタ 440"/>
        <xdr:cNvCxnSpPr/>
      </xdr:nvCxnSpPr>
      <xdr:spPr>
        <a:xfrm flipV="1">
          <a:off x="8210550" y="17998439"/>
          <a:ext cx="69532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121413</xdr:rowOff>
    </xdr:from>
    <xdr:to>
      <xdr:col>46</xdr:col>
      <xdr:colOff>38100</xdr:colOff>
      <xdr:row>105</xdr:row>
      <xdr:rowOff>51563</xdr:rowOff>
    </xdr:to>
    <xdr:sp macro="" textlink="">
      <xdr:nvSpPr>
        <xdr:cNvPr id="442" name="楕円 441"/>
        <xdr:cNvSpPr/>
      </xdr:nvSpPr>
      <xdr:spPr>
        <a:xfrm>
          <a:off x="7413625" y="179522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763</xdr:rowOff>
    </xdr:from>
    <xdr:to>
      <xdr:col>50</xdr:col>
      <xdr:colOff>114300</xdr:colOff>
      <xdr:row>105</xdr:row>
      <xdr:rowOff>763</xdr:rowOff>
    </xdr:to>
    <xdr:cxnSp macro="">
      <xdr:nvCxnSpPr>
        <xdr:cNvPr id="443" name="直線コネクタ 442"/>
        <xdr:cNvCxnSpPr/>
      </xdr:nvCxnSpPr>
      <xdr:spPr>
        <a:xfrm>
          <a:off x="7445375" y="18003013"/>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444" name="楕円 443"/>
        <xdr:cNvSpPr/>
      </xdr:nvSpPr>
      <xdr:spPr>
        <a:xfrm>
          <a:off x="6638925"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763</xdr:rowOff>
    </xdr:from>
    <xdr:to>
      <xdr:col>45</xdr:col>
      <xdr:colOff>177800</xdr:colOff>
      <xdr:row>105</xdr:row>
      <xdr:rowOff>5335</xdr:rowOff>
    </xdr:to>
    <xdr:cxnSp macro="">
      <xdr:nvCxnSpPr>
        <xdr:cNvPr id="445" name="直線コネクタ 444"/>
        <xdr:cNvCxnSpPr/>
      </xdr:nvCxnSpPr>
      <xdr:spPr>
        <a:xfrm flipV="1">
          <a:off x="6689725" y="18003013"/>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xdr:cNvSpPr txBox="1"/>
      </xdr:nvSpPr>
      <xdr:spPr>
        <a:xfrm>
          <a:off x="7991552"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xdr:cNvSpPr txBox="1"/>
      </xdr:nvSpPr>
      <xdr:spPr>
        <a:xfrm>
          <a:off x="72581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40657</xdr:rowOff>
    </xdr:from>
    <xdr:ext cx="469744" cy="259045"/>
    <xdr:sp macro="" textlink="">
      <xdr:nvSpPr>
        <xdr:cNvPr id="448" name="n_3aveValue【市民会館】&#10;一人当たり面積"/>
        <xdr:cNvSpPr txBox="1"/>
      </xdr:nvSpPr>
      <xdr:spPr>
        <a:xfrm>
          <a:off x="6483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68090</xdr:rowOff>
    </xdr:from>
    <xdr:ext cx="469744" cy="259045"/>
    <xdr:sp macro="" textlink="">
      <xdr:nvSpPr>
        <xdr:cNvPr id="449" name="n_1mainValue【市民会館】&#10;一人当たり面積"/>
        <xdr:cNvSpPr txBox="1"/>
      </xdr:nvSpPr>
      <xdr:spPr>
        <a:xfrm>
          <a:off x="7991552"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68090</xdr:rowOff>
    </xdr:from>
    <xdr:ext cx="469744" cy="259045"/>
    <xdr:sp macro="" textlink="">
      <xdr:nvSpPr>
        <xdr:cNvPr id="450" name="n_2mainValue【市民会館】&#10;一人当たり面積"/>
        <xdr:cNvSpPr txBox="1"/>
      </xdr:nvSpPr>
      <xdr:spPr>
        <a:xfrm>
          <a:off x="72581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51" name="n_3mainValue【市民会館】&#10;一人当たり面積"/>
        <xdr:cNvSpPr txBox="1"/>
      </xdr:nvSpPr>
      <xdr:spPr>
        <a:xfrm>
          <a:off x="6483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3889989"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3928725"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3801725" y="705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3928725"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3839825" y="63396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3115925"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23698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86" name="フローチャート: 判断 485"/>
        <xdr:cNvSpPr/>
      </xdr:nvSpPr>
      <xdr:spPr>
        <a:xfrm>
          <a:off x="11623675" y="62743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92" name="楕円 491"/>
        <xdr:cNvSpPr/>
      </xdr:nvSpPr>
      <xdr:spPr>
        <a:xfrm>
          <a:off x="13839825" y="66254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93" name="【一般廃棄物処理施設】&#10;有形固定資産減価償却率該当値テキスト"/>
        <xdr:cNvSpPr txBox="1"/>
      </xdr:nvSpPr>
      <xdr:spPr>
        <a:xfrm>
          <a:off x="13928725"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94" name="楕円 493"/>
        <xdr:cNvSpPr/>
      </xdr:nvSpPr>
      <xdr:spPr>
        <a:xfrm>
          <a:off x="13115925"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33746</xdr:rowOff>
    </xdr:to>
    <xdr:cxnSp macro="">
      <xdr:nvCxnSpPr>
        <xdr:cNvPr id="495" name="直線コネクタ 494"/>
        <xdr:cNvCxnSpPr/>
      </xdr:nvCxnSpPr>
      <xdr:spPr>
        <a:xfrm flipV="1">
          <a:off x="13166725" y="6676209"/>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496" name="楕円 495"/>
        <xdr:cNvSpPr/>
      </xdr:nvSpPr>
      <xdr:spPr>
        <a:xfrm>
          <a:off x="123698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79466</xdr:rowOff>
    </xdr:to>
    <xdr:cxnSp macro="">
      <xdr:nvCxnSpPr>
        <xdr:cNvPr id="497" name="直線コネクタ 496"/>
        <xdr:cNvCxnSpPr/>
      </xdr:nvCxnSpPr>
      <xdr:spPr>
        <a:xfrm flipV="1">
          <a:off x="12420600" y="6720296"/>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498" name="楕円 497"/>
        <xdr:cNvSpPr/>
      </xdr:nvSpPr>
      <xdr:spPr>
        <a:xfrm>
          <a:off x="11623675" y="675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121920</xdr:rowOff>
    </xdr:to>
    <xdr:cxnSp macro="">
      <xdr:nvCxnSpPr>
        <xdr:cNvPr id="499" name="直線コネクタ 498"/>
        <xdr:cNvCxnSpPr/>
      </xdr:nvCxnSpPr>
      <xdr:spPr>
        <a:xfrm flipV="1">
          <a:off x="11655425" y="6766016"/>
          <a:ext cx="7651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xdr:cNvSpPr txBox="1"/>
      </xdr:nvSpPr>
      <xdr:spPr>
        <a:xfrm>
          <a:off x="12980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xdr:cNvSpPr txBox="1"/>
      </xdr:nvSpPr>
      <xdr:spPr>
        <a:xfrm>
          <a:off x="12246619"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2" name="n_3aveValue【一般廃棄物処理施設】&#10;有形固定資産減価償却率"/>
        <xdr:cNvSpPr txBox="1"/>
      </xdr:nvSpPr>
      <xdr:spPr>
        <a:xfrm>
          <a:off x="1150049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503" name="n_1mainValue【一般廃棄物処理施設】&#10;有形固定資産減価償却率"/>
        <xdr:cNvSpPr txBox="1"/>
      </xdr:nvSpPr>
      <xdr:spPr>
        <a:xfrm>
          <a:off x="12980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504" name="n_2mainValue【一般廃棄物処理施設】&#10;有形固定資産減価償却率"/>
        <xdr:cNvSpPr txBox="1"/>
      </xdr:nvSpPr>
      <xdr:spPr>
        <a:xfrm>
          <a:off x="12246619"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505" name="n_3mainValue【一般廃棄物処理施設】&#10;有形固定資産減価償却率"/>
        <xdr:cNvSpPr txBox="1"/>
      </xdr:nvSpPr>
      <xdr:spPr>
        <a:xfrm>
          <a:off x="1150049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5544800" y="704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535316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5544800" y="590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50636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188461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188849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18786475" y="70402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188849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18786475" y="57372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30" name="【一般廃棄物処理施設】&#10;一人当たり有形固定資産（償却資産）額平均値テキスト"/>
        <xdr:cNvSpPr txBox="1"/>
      </xdr:nvSpPr>
      <xdr:spPr>
        <a:xfrm>
          <a:off x="188849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187960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18100675" y="65468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17325975"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30538</xdr:rowOff>
    </xdr:from>
    <xdr:to>
      <xdr:col>102</xdr:col>
      <xdr:colOff>165100</xdr:colOff>
      <xdr:row>38</xdr:row>
      <xdr:rowOff>132138</xdr:rowOff>
    </xdr:to>
    <xdr:sp macro="" textlink="">
      <xdr:nvSpPr>
        <xdr:cNvPr id="534" name="フローチャート: 判断 533"/>
        <xdr:cNvSpPr/>
      </xdr:nvSpPr>
      <xdr:spPr>
        <a:xfrm>
          <a:off x="1657985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129773</xdr:rowOff>
    </xdr:from>
    <xdr:to>
      <xdr:col>116</xdr:col>
      <xdr:colOff>114300</xdr:colOff>
      <xdr:row>35</xdr:row>
      <xdr:rowOff>59923</xdr:rowOff>
    </xdr:to>
    <xdr:sp macro="" textlink="">
      <xdr:nvSpPr>
        <xdr:cNvPr id="540" name="楕円 539"/>
        <xdr:cNvSpPr/>
      </xdr:nvSpPr>
      <xdr:spPr>
        <a:xfrm>
          <a:off x="18796000" y="59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152650</xdr:rowOff>
    </xdr:from>
    <xdr:ext cx="599010" cy="259045"/>
    <xdr:sp macro="" textlink="">
      <xdr:nvSpPr>
        <xdr:cNvPr id="541" name="【一般廃棄物処理施設】&#10;一人当たり有形固定資産（償却資産）額該当値テキスト"/>
        <xdr:cNvSpPr txBox="1"/>
      </xdr:nvSpPr>
      <xdr:spPr>
        <a:xfrm>
          <a:off x="18884900" y="581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133014</xdr:rowOff>
    </xdr:from>
    <xdr:to>
      <xdr:col>112</xdr:col>
      <xdr:colOff>38100</xdr:colOff>
      <xdr:row>35</xdr:row>
      <xdr:rowOff>63164</xdr:rowOff>
    </xdr:to>
    <xdr:sp macro="" textlink="">
      <xdr:nvSpPr>
        <xdr:cNvPr id="542" name="楕円 541"/>
        <xdr:cNvSpPr/>
      </xdr:nvSpPr>
      <xdr:spPr>
        <a:xfrm>
          <a:off x="18100675" y="59623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9123</xdr:rowOff>
    </xdr:from>
    <xdr:to>
      <xdr:col>116</xdr:col>
      <xdr:colOff>63500</xdr:colOff>
      <xdr:row>35</xdr:row>
      <xdr:rowOff>12364</xdr:rowOff>
    </xdr:to>
    <xdr:cxnSp macro="">
      <xdr:nvCxnSpPr>
        <xdr:cNvPr id="543" name="直線コネクタ 542"/>
        <xdr:cNvCxnSpPr/>
      </xdr:nvCxnSpPr>
      <xdr:spPr>
        <a:xfrm flipV="1">
          <a:off x="18132425" y="6009873"/>
          <a:ext cx="714375"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136134</xdr:rowOff>
    </xdr:from>
    <xdr:to>
      <xdr:col>107</xdr:col>
      <xdr:colOff>101600</xdr:colOff>
      <xdr:row>35</xdr:row>
      <xdr:rowOff>66284</xdr:rowOff>
    </xdr:to>
    <xdr:sp macro="" textlink="">
      <xdr:nvSpPr>
        <xdr:cNvPr id="544" name="楕円 543"/>
        <xdr:cNvSpPr/>
      </xdr:nvSpPr>
      <xdr:spPr>
        <a:xfrm>
          <a:off x="17325975" y="5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12364</xdr:rowOff>
    </xdr:from>
    <xdr:to>
      <xdr:col>111</xdr:col>
      <xdr:colOff>177800</xdr:colOff>
      <xdr:row>35</xdr:row>
      <xdr:rowOff>15484</xdr:rowOff>
    </xdr:to>
    <xdr:cxnSp macro="">
      <xdr:nvCxnSpPr>
        <xdr:cNvPr id="545" name="直線コネクタ 544"/>
        <xdr:cNvCxnSpPr/>
      </xdr:nvCxnSpPr>
      <xdr:spPr>
        <a:xfrm flipV="1">
          <a:off x="17376775" y="6013114"/>
          <a:ext cx="75565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145512</xdr:rowOff>
    </xdr:from>
    <xdr:to>
      <xdr:col>102</xdr:col>
      <xdr:colOff>165100</xdr:colOff>
      <xdr:row>35</xdr:row>
      <xdr:rowOff>75662</xdr:rowOff>
    </xdr:to>
    <xdr:sp macro="" textlink="">
      <xdr:nvSpPr>
        <xdr:cNvPr id="546" name="楕円 545"/>
        <xdr:cNvSpPr/>
      </xdr:nvSpPr>
      <xdr:spPr>
        <a:xfrm>
          <a:off x="16579850" y="59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15484</xdr:rowOff>
    </xdr:from>
    <xdr:to>
      <xdr:col>107</xdr:col>
      <xdr:colOff>50800</xdr:colOff>
      <xdr:row>35</xdr:row>
      <xdr:rowOff>24862</xdr:rowOff>
    </xdr:to>
    <xdr:cxnSp macro="">
      <xdr:nvCxnSpPr>
        <xdr:cNvPr id="547" name="直線コネクタ 546"/>
        <xdr:cNvCxnSpPr/>
      </xdr:nvCxnSpPr>
      <xdr:spPr>
        <a:xfrm flipV="1">
          <a:off x="16630650" y="6016234"/>
          <a:ext cx="746125"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8" name="n_1aveValue【一般廃棄物処理施設】&#10;一人当たり有形固定資産（償却資産）額"/>
        <xdr:cNvSpPr txBox="1"/>
      </xdr:nvSpPr>
      <xdr:spPr>
        <a:xfrm>
          <a:off x="1790016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9" name="n_2aveValue【一般廃棄物処理施設】&#10;一人当たり有形固定資産（償却資産）額"/>
        <xdr:cNvSpPr txBox="1"/>
      </xdr:nvSpPr>
      <xdr:spPr>
        <a:xfrm>
          <a:off x="17166736"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123265</xdr:rowOff>
    </xdr:from>
    <xdr:ext cx="534377" cy="259045"/>
    <xdr:sp macro="" textlink="">
      <xdr:nvSpPr>
        <xdr:cNvPr id="550" name="n_3aveValue【一般廃棄物処理施設】&#10;一人当たり有形固定資産（償却資産）額"/>
        <xdr:cNvSpPr txBox="1"/>
      </xdr:nvSpPr>
      <xdr:spPr>
        <a:xfrm>
          <a:off x="16392036"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79691</xdr:rowOff>
    </xdr:from>
    <xdr:ext cx="599010" cy="259045"/>
    <xdr:sp macro="" textlink="">
      <xdr:nvSpPr>
        <xdr:cNvPr id="551" name="n_1mainValue【一般廃棄物処理施設】&#10;一人当たり有形固定資産（償却資産）額"/>
        <xdr:cNvSpPr txBox="1"/>
      </xdr:nvSpPr>
      <xdr:spPr>
        <a:xfrm>
          <a:off x="17867845" y="573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82811</xdr:rowOff>
    </xdr:from>
    <xdr:ext cx="599010" cy="259045"/>
    <xdr:sp macro="" textlink="">
      <xdr:nvSpPr>
        <xdr:cNvPr id="552" name="n_2mainValue【一般廃棄物処理施設】&#10;一人当たり有形固定資産（償却資産）額"/>
        <xdr:cNvSpPr txBox="1"/>
      </xdr:nvSpPr>
      <xdr:spPr>
        <a:xfrm>
          <a:off x="17134420" y="574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92189</xdr:rowOff>
    </xdr:from>
    <xdr:ext cx="599010" cy="259045"/>
    <xdr:sp macro="" textlink="">
      <xdr:nvSpPr>
        <xdr:cNvPr id="553" name="n_3mainValue【一般廃棄物処理施設】&#10;一人当たり有形固定資産（償却資産）額"/>
        <xdr:cNvSpPr txBox="1"/>
      </xdr:nvSpPr>
      <xdr:spPr>
        <a:xfrm>
          <a:off x="16359720" y="575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xdr:cNvCxnSpPr/>
      </xdr:nvCxnSpPr>
      <xdr:spPr>
        <a:xfrm flipV="1">
          <a:off x="13889989"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xdr:cNvSpPr txBox="1"/>
      </xdr:nvSpPr>
      <xdr:spPr>
        <a:xfrm>
          <a:off x="13928725"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xdr:cNvSpPr txBox="1"/>
      </xdr:nvSpPr>
      <xdr:spPr>
        <a:xfrm>
          <a:off x="13928725"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xdr:cNvCxnSpPr/>
      </xdr:nvCxnSpPr>
      <xdr:spPr>
        <a:xfrm>
          <a:off x="13801725" y="95162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84" name="【保健センター・保健所】&#10;有形固定資産減価償却率平均値テキスト"/>
        <xdr:cNvSpPr txBox="1"/>
      </xdr:nvSpPr>
      <xdr:spPr>
        <a:xfrm>
          <a:off x="13928725"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xdr:cNvSpPr/>
      </xdr:nvSpPr>
      <xdr:spPr>
        <a:xfrm>
          <a:off x="13839825" y="102998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xdr:cNvSpPr/>
      </xdr:nvSpPr>
      <xdr:spPr>
        <a:xfrm>
          <a:off x="13115925"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xdr:cNvSpPr/>
      </xdr:nvSpPr>
      <xdr:spPr>
        <a:xfrm>
          <a:off x="123698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88" name="フローチャート: 判断 587"/>
        <xdr:cNvSpPr/>
      </xdr:nvSpPr>
      <xdr:spPr>
        <a:xfrm>
          <a:off x="11623675" y="102688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94" name="楕円 593"/>
        <xdr:cNvSpPr/>
      </xdr:nvSpPr>
      <xdr:spPr>
        <a:xfrm>
          <a:off x="13839825" y="104109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102343</xdr:rowOff>
    </xdr:from>
    <xdr:ext cx="405111" cy="259045"/>
    <xdr:sp macro="" textlink="">
      <xdr:nvSpPr>
        <xdr:cNvPr id="595" name="【保健センター・保健所】&#10;有形固定資産減価償却率該当値テキスト"/>
        <xdr:cNvSpPr txBox="1"/>
      </xdr:nvSpPr>
      <xdr:spPr>
        <a:xfrm>
          <a:off x="13928725"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96" name="楕円 595"/>
        <xdr:cNvSpPr/>
      </xdr:nvSpPr>
      <xdr:spPr>
        <a:xfrm>
          <a:off x="13115925"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3266</xdr:rowOff>
    </xdr:to>
    <xdr:cxnSp macro="">
      <xdr:nvCxnSpPr>
        <xdr:cNvPr id="597" name="直線コネクタ 596"/>
        <xdr:cNvCxnSpPr/>
      </xdr:nvCxnSpPr>
      <xdr:spPr>
        <a:xfrm>
          <a:off x="13166725" y="10450285"/>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8" name="楕円 597"/>
        <xdr:cNvSpPr/>
      </xdr:nvSpPr>
      <xdr:spPr>
        <a:xfrm>
          <a:off x="123698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163285</xdr:rowOff>
    </xdr:to>
    <xdr:cxnSp macro="">
      <xdr:nvCxnSpPr>
        <xdr:cNvPr id="599" name="直線コネクタ 598"/>
        <xdr:cNvCxnSpPr/>
      </xdr:nvCxnSpPr>
      <xdr:spPr>
        <a:xfrm>
          <a:off x="12420600" y="10371909"/>
          <a:ext cx="746125"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600" name="楕円 599"/>
        <xdr:cNvSpPr/>
      </xdr:nvSpPr>
      <xdr:spPr>
        <a:xfrm>
          <a:off x="11623675" y="103537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117566</xdr:rowOff>
    </xdr:to>
    <xdr:cxnSp macro="">
      <xdr:nvCxnSpPr>
        <xdr:cNvPr id="601" name="直線コネクタ 600"/>
        <xdr:cNvCxnSpPr/>
      </xdr:nvCxnSpPr>
      <xdr:spPr>
        <a:xfrm flipV="1">
          <a:off x="11655425" y="10371909"/>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602" name="n_1aveValue【保健センター・保健所】&#10;有形固定資産減価償却率"/>
        <xdr:cNvSpPr txBox="1"/>
      </xdr:nvSpPr>
      <xdr:spPr>
        <a:xfrm>
          <a:off x="12980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603" name="n_2aveValue【保健センター・保健所】&#10;有形固定資産減価償却率"/>
        <xdr:cNvSpPr txBox="1"/>
      </xdr:nvSpPr>
      <xdr:spPr>
        <a:xfrm>
          <a:off x="12246619"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04" name="n_3aveValue【保健センター・保健所】&#10;有形固定資産減価償却率"/>
        <xdr:cNvSpPr txBox="1"/>
      </xdr:nvSpPr>
      <xdr:spPr>
        <a:xfrm>
          <a:off x="1150049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05" name="n_1mainValue【保健センター・保健所】&#10;有形固定資産減価償却率"/>
        <xdr:cNvSpPr txBox="1"/>
      </xdr:nvSpPr>
      <xdr:spPr>
        <a:xfrm>
          <a:off x="12980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06" name="n_2mainValue【保健センター・保健所】&#10;有形固定資産減価償却率"/>
        <xdr:cNvSpPr txBox="1"/>
      </xdr:nvSpPr>
      <xdr:spPr>
        <a:xfrm>
          <a:off x="12246619"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607" name="n_3mainValue【保健センター・保健所】&#10;有形固定資産減価償却率"/>
        <xdr:cNvSpPr txBox="1"/>
      </xdr:nvSpPr>
      <xdr:spPr>
        <a:xfrm>
          <a:off x="1150049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31" name="直線コネクタ 630"/>
        <xdr:cNvCxnSpPr/>
      </xdr:nvCxnSpPr>
      <xdr:spPr>
        <a:xfrm flipV="1">
          <a:off x="188461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2" name="【保健センター・保健所】&#10;一人当たり面積最小値テキスト"/>
        <xdr:cNvSpPr txBox="1"/>
      </xdr:nvSpPr>
      <xdr:spPr>
        <a:xfrm>
          <a:off x="188849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3" name="直線コネクタ 632"/>
        <xdr:cNvCxnSpPr/>
      </xdr:nvCxnSpPr>
      <xdr:spPr>
        <a:xfrm>
          <a:off x="18786475" y="1096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4" name="【保健センター・保健所】&#10;一人当たり面積最大値テキスト"/>
        <xdr:cNvSpPr txBox="1"/>
      </xdr:nvSpPr>
      <xdr:spPr>
        <a:xfrm>
          <a:off x="188849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5" name="直線コネクタ 634"/>
        <xdr:cNvCxnSpPr/>
      </xdr:nvCxnSpPr>
      <xdr:spPr>
        <a:xfrm>
          <a:off x="18786475" y="9685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6" name="【保健センター・保健所】&#10;一人当たり面積平均値テキスト"/>
        <xdr:cNvSpPr txBox="1"/>
      </xdr:nvSpPr>
      <xdr:spPr>
        <a:xfrm>
          <a:off x="188849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7" name="フローチャート: 判断 636"/>
        <xdr:cNvSpPr/>
      </xdr:nvSpPr>
      <xdr:spPr>
        <a:xfrm>
          <a:off x="187960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8" name="フローチャート: 判断 637"/>
        <xdr:cNvSpPr/>
      </xdr:nvSpPr>
      <xdr:spPr>
        <a:xfrm>
          <a:off x="18100675" y="10594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9" name="フローチャート: 判断 638"/>
        <xdr:cNvSpPr/>
      </xdr:nvSpPr>
      <xdr:spPr>
        <a:xfrm>
          <a:off x="17325975"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40" name="フローチャート: 判断 639"/>
        <xdr:cNvSpPr/>
      </xdr:nvSpPr>
      <xdr:spPr>
        <a:xfrm>
          <a:off x="1657985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46" name="楕円 645"/>
        <xdr:cNvSpPr/>
      </xdr:nvSpPr>
      <xdr:spPr>
        <a:xfrm>
          <a:off x="187960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47" name="【保健センター・保健所】&#10;一人当たり面積該当値テキスト"/>
        <xdr:cNvSpPr txBox="1"/>
      </xdr:nvSpPr>
      <xdr:spPr>
        <a:xfrm>
          <a:off x="188849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48" name="楕円 647"/>
        <xdr:cNvSpPr/>
      </xdr:nvSpPr>
      <xdr:spPr>
        <a:xfrm>
          <a:off x="18100675" y="1080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49" name="直線コネクタ 648"/>
        <xdr:cNvCxnSpPr/>
      </xdr:nvCxnSpPr>
      <xdr:spPr>
        <a:xfrm>
          <a:off x="18132425" y="108585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50" name="楕円 649"/>
        <xdr:cNvSpPr/>
      </xdr:nvSpPr>
      <xdr:spPr>
        <a:xfrm>
          <a:off x="17325975"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63</xdr:row>
      <xdr:rowOff>57150</xdr:rowOff>
    </xdr:to>
    <xdr:cxnSp macro="">
      <xdr:nvCxnSpPr>
        <xdr:cNvPr id="651" name="直線コネクタ 650"/>
        <xdr:cNvCxnSpPr/>
      </xdr:nvCxnSpPr>
      <xdr:spPr>
        <a:xfrm>
          <a:off x="17376775" y="10782300"/>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52" name="楕円 651"/>
        <xdr:cNvSpPr/>
      </xdr:nvSpPr>
      <xdr:spPr>
        <a:xfrm>
          <a:off x="1657985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160020</xdr:rowOff>
    </xdr:to>
    <xdr:cxnSp macro="">
      <xdr:nvCxnSpPr>
        <xdr:cNvPr id="653" name="直線コネクタ 652"/>
        <xdr:cNvCxnSpPr/>
      </xdr:nvCxnSpPr>
      <xdr:spPr>
        <a:xfrm flipV="1">
          <a:off x="16630650" y="1078230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54" name="n_1aveValue【保健センター・保健所】&#10;一人当たり面積"/>
        <xdr:cNvSpPr txBox="1"/>
      </xdr:nvSpPr>
      <xdr:spPr>
        <a:xfrm>
          <a:off x="179324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55" name="n_2aveValue【保健センター・保健所】&#10;一人当たり面積"/>
        <xdr:cNvSpPr txBox="1"/>
      </xdr:nvSpPr>
      <xdr:spPr>
        <a:xfrm>
          <a:off x="1717047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56" name="n_3aveValue【保健センター・保健所】&#10;一人当たり面積"/>
        <xdr:cNvSpPr txBox="1"/>
      </xdr:nvSpPr>
      <xdr:spPr>
        <a:xfrm>
          <a:off x="16424352"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57" name="n_1mainValue【保健センター・保健所】&#10;一人当たり面積"/>
        <xdr:cNvSpPr txBox="1"/>
      </xdr:nvSpPr>
      <xdr:spPr>
        <a:xfrm>
          <a:off x="1793247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58" name="n_2mainValue【保健センター・保健所】&#10;一人当たり面積"/>
        <xdr:cNvSpPr txBox="1"/>
      </xdr:nvSpPr>
      <xdr:spPr>
        <a:xfrm>
          <a:off x="1717047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659" name="n_3mainValue【保健センター・保健所】&#10;一人当たり面積"/>
        <xdr:cNvSpPr txBox="1"/>
      </xdr:nvSpPr>
      <xdr:spPr>
        <a:xfrm>
          <a:off x="16424352"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5" name="直線コネクタ 684"/>
        <xdr:cNvCxnSpPr/>
      </xdr:nvCxnSpPr>
      <xdr:spPr>
        <a:xfrm flipV="1">
          <a:off x="13889989"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6" name="【消防施設】&#10;有形固定資産減価償却率最小値テキスト"/>
        <xdr:cNvSpPr txBox="1"/>
      </xdr:nvSpPr>
      <xdr:spPr>
        <a:xfrm>
          <a:off x="13928725"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7" name="直線コネクタ 686"/>
        <xdr:cNvCxnSpPr/>
      </xdr:nvCxnSpPr>
      <xdr:spPr>
        <a:xfrm>
          <a:off x="13801725" y="147779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8" name="【消防施設】&#10;有形固定資産減価償却率最大値テキスト"/>
        <xdr:cNvSpPr txBox="1"/>
      </xdr:nvSpPr>
      <xdr:spPr>
        <a:xfrm>
          <a:off x="13928725"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9" name="直線コネクタ 688"/>
        <xdr:cNvCxnSpPr/>
      </xdr:nvCxnSpPr>
      <xdr:spPr>
        <a:xfrm>
          <a:off x="13801725" y="134895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90" name="【消防施設】&#10;有形固定資産減価償却率平均値テキスト"/>
        <xdr:cNvSpPr txBox="1"/>
      </xdr:nvSpPr>
      <xdr:spPr>
        <a:xfrm>
          <a:off x="13928725"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91" name="フローチャート: 判断 690"/>
        <xdr:cNvSpPr/>
      </xdr:nvSpPr>
      <xdr:spPr>
        <a:xfrm>
          <a:off x="13839825" y="139123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2" name="フローチャート: 判断 691"/>
        <xdr:cNvSpPr/>
      </xdr:nvSpPr>
      <xdr:spPr>
        <a:xfrm>
          <a:off x="13115925"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3" name="フローチャート: 判断 692"/>
        <xdr:cNvSpPr/>
      </xdr:nvSpPr>
      <xdr:spPr>
        <a:xfrm>
          <a:off x="123698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4" name="フローチャート: 判断 693"/>
        <xdr:cNvSpPr/>
      </xdr:nvSpPr>
      <xdr:spPr>
        <a:xfrm>
          <a:off x="11623675" y="1397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00" name="楕円 699"/>
        <xdr:cNvSpPr/>
      </xdr:nvSpPr>
      <xdr:spPr>
        <a:xfrm>
          <a:off x="13839825" y="13989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80027</xdr:rowOff>
    </xdr:from>
    <xdr:ext cx="405111" cy="259045"/>
    <xdr:sp macro="" textlink="">
      <xdr:nvSpPr>
        <xdr:cNvPr id="701" name="【消防施設】&#10;有形固定資産減価償却率該当値テキスト"/>
        <xdr:cNvSpPr txBox="1"/>
      </xdr:nvSpPr>
      <xdr:spPr>
        <a:xfrm>
          <a:off x="13928725"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702" name="楕円 701"/>
        <xdr:cNvSpPr/>
      </xdr:nvSpPr>
      <xdr:spPr>
        <a:xfrm>
          <a:off x="13115925"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11974</xdr:rowOff>
    </xdr:to>
    <xdr:cxnSp macro="">
      <xdr:nvCxnSpPr>
        <xdr:cNvPr id="703" name="直線コネクタ 702"/>
        <xdr:cNvCxnSpPr/>
      </xdr:nvCxnSpPr>
      <xdr:spPr>
        <a:xfrm flipV="1">
          <a:off x="13166725" y="14039850"/>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xdr:rowOff>
    </xdr:from>
    <xdr:to>
      <xdr:col>76</xdr:col>
      <xdr:colOff>165100</xdr:colOff>
      <xdr:row>82</xdr:row>
      <xdr:rowOff>108494</xdr:rowOff>
    </xdr:to>
    <xdr:sp macro="" textlink="">
      <xdr:nvSpPr>
        <xdr:cNvPr id="704" name="楕円 703"/>
        <xdr:cNvSpPr/>
      </xdr:nvSpPr>
      <xdr:spPr>
        <a:xfrm>
          <a:off x="123698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xdr:rowOff>
    </xdr:from>
    <xdr:to>
      <xdr:col>81</xdr:col>
      <xdr:colOff>50800</xdr:colOff>
      <xdr:row>82</xdr:row>
      <xdr:rowOff>57694</xdr:rowOff>
    </xdr:to>
    <xdr:cxnSp macro="">
      <xdr:nvCxnSpPr>
        <xdr:cNvPr id="705" name="直線コネクタ 704"/>
        <xdr:cNvCxnSpPr/>
      </xdr:nvCxnSpPr>
      <xdr:spPr>
        <a:xfrm flipV="1">
          <a:off x="12420600" y="14070874"/>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24856</xdr:rowOff>
    </xdr:from>
    <xdr:to>
      <xdr:col>72</xdr:col>
      <xdr:colOff>38100</xdr:colOff>
      <xdr:row>82</xdr:row>
      <xdr:rowOff>126456</xdr:rowOff>
    </xdr:to>
    <xdr:sp macro="" textlink="">
      <xdr:nvSpPr>
        <xdr:cNvPr id="706" name="楕円 705"/>
        <xdr:cNvSpPr/>
      </xdr:nvSpPr>
      <xdr:spPr>
        <a:xfrm>
          <a:off x="11623675" y="140837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57694</xdr:rowOff>
    </xdr:from>
    <xdr:to>
      <xdr:col>76</xdr:col>
      <xdr:colOff>114300</xdr:colOff>
      <xdr:row>82</xdr:row>
      <xdr:rowOff>75656</xdr:rowOff>
    </xdr:to>
    <xdr:cxnSp macro="">
      <xdr:nvCxnSpPr>
        <xdr:cNvPr id="707" name="直線コネクタ 706"/>
        <xdr:cNvCxnSpPr/>
      </xdr:nvCxnSpPr>
      <xdr:spPr>
        <a:xfrm flipV="1">
          <a:off x="11655425" y="14116594"/>
          <a:ext cx="7651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708" name="n_1aveValue【消防施設】&#10;有形固定資産減価償却率"/>
        <xdr:cNvSpPr txBox="1"/>
      </xdr:nvSpPr>
      <xdr:spPr>
        <a:xfrm>
          <a:off x="12980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709" name="n_2aveValue【消防施設】&#10;有形固定資産減価償却率"/>
        <xdr:cNvSpPr txBox="1"/>
      </xdr:nvSpPr>
      <xdr:spPr>
        <a:xfrm>
          <a:off x="12246619"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0" name="n_3aveValue【消防施設】&#10;有形固定資産減価償却率"/>
        <xdr:cNvSpPr txBox="1"/>
      </xdr:nvSpPr>
      <xdr:spPr>
        <a:xfrm>
          <a:off x="1150049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53901</xdr:rowOff>
    </xdr:from>
    <xdr:ext cx="405111" cy="259045"/>
    <xdr:sp macro="" textlink="">
      <xdr:nvSpPr>
        <xdr:cNvPr id="711" name="n_1mainValue【消防施設】&#10;有形固定資産減価償却率"/>
        <xdr:cNvSpPr txBox="1"/>
      </xdr:nvSpPr>
      <xdr:spPr>
        <a:xfrm>
          <a:off x="12980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99621</xdr:rowOff>
    </xdr:from>
    <xdr:ext cx="405111" cy="259045"/>
    <xdr:sp macro="" textlink="">
      <xdr:nvSpPr>
        <xdr:cNvPr id="712" name="n_2mainValue【消防施設】&#10;有形固定資産減価償却率"/>
        <xdr:cNvSpPr txBox="1"/>
      </xdr:nvSpPr>
      <xdr:spPr>
        <a:xfrm>
          <a:off x="12246619"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117583</xdr:rowOff>
    </xdr:from>
    <xdr:ext cx="405111" cy="259045"/>
    <xdr:sp macro="" textlink="">
      <xdr:nvSpPr>
        <xdr:cNvPr id="713" name="n_3mainValue【消防施設】&#10;有形固定資産減価償却率"/>
        <xdr:cNvSpPr txBox="1"/>
      </xdr:nvSpPr>
      <xdr:spPr>
        <a:xfrm>
          <a:off x="1150049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35" name="直線コネクタ 734"/>
        <xdr:cNvCxnSpPr/>
      </xdr:nvCxnSpPr>
      <xdr:spPr>
        <a:xfrm flipV="1">
          <a:off x="188461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6" name="【消防施設】&#10;一人当たり面積最小値テキスト"/>
        <xdr:cNvSpPr txBox="1"/>
      </xdr:nvSpPr>
      <xdr:spPr>
        <a:xfrm>
          <a:off x="188849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7" name="直線コネクタ 736"/>
        <xdr:cNvCxnSpPr/>
      </xdr:nvCxnSpPr>
      <xdr:spPr>
        <a:xfrm>
          <a:off x="18786475" y="1475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8" name="【消防施設】&#10;一人当たり面積最大値テキスト"/>
        <xdr:cNvSpPr txBox="1"/>
      </xdr:nvSpPr>
      <xdr:spPr>
        <a:xfrm>
          <a:off x="188849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9" name="直線コネクタ 738"/>
        <xdr:cNvCxnSpPr/>
      </xdr:nvCxnSpPr>
      <xdr:spPr>
        <a:xfrm>
          <a:off x="18786475" y="13717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40" name="【消防施設】&#10;一人当たり面積平均値テキスト"/>
        <xdr:cNvSpPr txBox="1"/>
      </xdr:nvSpPr>
      <xdr:spPr>
        <a:xfrm>
          <a:off x="188849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187960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42" name="フローチャート: 判断 741"/>
        <xdr:cNvSpPr/>
      </xdr:nvSpPr>
      <xdr:spPr>
        <a:xfrm>
          <a:off x="18100675" y="142702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43" name="フローチャート: 判断 742"/>
        <xdr:cNvSpPr/>
      </xdr:nvSpPr>
      <xdr:spPr>
        <a:xfrm>
          <a:off x="17325975"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4" name="フローチャート: 判断 743"/>
        <xdr:cNvSpPr/>
      </xdr:nvSpPr>
      <xdr:spPr>
        <a:xfrm>
          <a:off x="1657985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50" name="楕円 749"/>
        <xdr:cNvSpPr/>
      </xdr:nvSpPr>
      <xdr:spPr>
        <a:xfrm>
          <a:off x="187960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751" name="【消防施設】&#10;一人当たり面積該当値テキスト"/>
        <xdr:cNvSpPr txBox="1"/>
      </xdr:nvSpPr>
      <xdr:spPr>
        <a:xfrm>
          <a:off x="188849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52" name="楕円 751"/>
        <xdr:cNvSpPr/>
      </xdr:nvSpPr>
      <xdr:spPr>
        <a:xfrm>
          <a:off x="18100675" y="143433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753" name="直線コネクタ 752"/>
        <xdr:cNvCxnSpPr/>
      </xdr:nvCxnSpPr>
      <xdr:spPr>
        <a:xfrm>
          <a:off x="18132425" y="1439418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754" name="楕円 753"/>
        <xdr:cNvSpPr/>
      </xdr:nvSpPr>
      <xdr:spPr>
        <a:xfrm>
          <a:off x="17325975"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168402</xdr:rowOff>
    </xdr:to>
    <xdr:cxnSp macro="">
      <xdr:nvCxnSpPr>
        <xdr:cNvPr id="755" name="直線コネクタ 754"/>
        <xdr:cNvCxnSpPr/>
      </xdr:nvCxnSpPr>
      <xdr:spPr>
        <a:xfrm flipV="1">
          <a:off x="17376775" y="14394180"/>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56" name="楕円 755"/>
        <xdr:cNvSpPr/>
      </xdr:nvSpPr>
      <xdr:spPr>
        <a:xfrm>
          <a:off x="1657985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1524</xdr:rowOff>
    </xdr:to>
    <xdr:cxnSp macro="">
      <xdr:nvCxnSpPr>
        <xdr:cNvPr id="757" name="直線コネクタ 756"/>
        <xdr:cNvCxnSpPr/>
      </xdr:nvCxnSpPr>
      <xdr:spPr>
        <a:xfrm flipV="1">
          <a:off x="16630650" y="14398752"/>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8" name="n_1aveValue【消防施設】&#10;一人当たり面積"/>
        <xdr:cNvSpPr txBox="1"/>
      </xdr:nvSpPr>
      <xdr:spPr>
        <a:xfrm>
          <a:off x="1793247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9" name="n_2aveValue【消防施設】&#10;一人当たり面積"/>
        <xdr:cNvSpPr txBox="1"/>
      </xdr:nvSpPr>
      <xdr:spPr>
        <a:xfrm>
          <a:off x="1717047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0" name="n_3aveValue【消防施設】&#10;一人当たり面積"/>
        <xdr:cNvSpPr txBox="1"/>
      </xdr:nvSpPr>
      <xdr:spPr>
        <a:xfrm>
          <a:off x="16424352"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761" name="n_1mainValue【消防施設】&#10;一人当たり面積"/>
        <xdr:cNvSpPr txBox="1"/>
      </xdr:nvSpPr>
      <xdr:spPr>
        <a:xfrm>
          <a:off x="1793247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62" name="n_2mainValue【消防施設】&#10;一人当たり面積"/>
        <xdr:cNvSpPr txBox="1"/>
      </xdr:nvSpPr>
      <xdr:spPr>
        <a:xfrm>
          <a:off x="1717047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763" name="n_3mainValue【消防施設】&#10;一人当たり面積"/>
        <xdr:cNvSpPr txBox="1"/>
      </xdr:nvSpPr>
      <xdr:spPr>
        <a:xfrm>
          <a:off x="16424352"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9" name="直線コネクタ 788"/>
        <xdr:cNvCxnSpPr/>
      </xdr:nvCxnSpPr>
      <xdr:spPr>
        <a:xfrm flipV="1">
          <a:off x="13889989"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90" name="【庁舎】&#10;有形固定資産減価償却率最小値テキスト"/>
        <xdr:cNvSpPr txBox="1"/>
      </xdr:nvSpPr>
      <xdr:spPr>
        <a:xfrm>
          <a:off x="13928725"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2" name="【庁舎】&#10;有形固定資産減価償却率最大値テキスト"/>
        <xdr:cNvSpPr txBox="1"/>
      </xdr:nvSpPr>
      <xdr:spPr>
        <a:xfrm>
          <a:off x="13928725"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3" name="直線コネクタ 792"/>
        <xdr:cNvCxnSpPr/>
      </xdr:nvCxnSpPr>
      <xdr:spPr>
        <a:xfrm>
          <a:off x="13801725" y="1717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94" name="【庁舎】&#10;有形固定資産減価償却率平均値テキスト"/>
        <xdr:cNvSpPr txBox="1"/>
      </xdr:nvSpPr>
      <xdr:spPr>
        <a:xfrm>
          <a:off x="13928725"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5" name="フローチャート: 判断 794"/>
        <xdr:cNvSpPr/>
      </xdr:nvSpPr>
      <xdr:spPr>
        <a:xfrm>
          <a:off x="13839825" y="18073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6" name="フローチャート: 判断 795"/>
        <xdr:cNvSpPr/>
      </xdr:nvSpPr>
      <xdr:spPr>
        <a:xfrm>
          <a:off x="13115925"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7" name="フローチャート: 判断 796"/>
        <xdr:cNvSpPr/>
      </xdr:nvSpPr>
      <xdr:spPr>
        <a:xfrm>
          <a:off x="123698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8" name="フローチャート: 判断 797"/>
        <xdr:cNvSpPr/>
      </xdr:nvSpPr>
      <xdr:spPr>
        <a:xfrm>
          <a:off x="11623675" y="17733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67855</xdr:rowOff>
    </xdr:from>
    <xdr:to>
      <xdr:col>85</xdr:col>
      <xdr:colOff>177800</xdr:colOff>
      <xdr:row>102</xdr:row>
      <xdr:rowOff>169455</xdr:rowOff>
    </xdr:to>
    <xdr:sp macro="" textlink="">
      <xdr:nvSpPr>
        <xdr:cNvPr id="804" name="楕円 803"/>
        <xdr:cNvSpPr/>
      </xdr:nvSpPr>
      <xdr:spPr>
        <a:xfrm>
          <a:off x="13839825" y="17555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90732</xdr:rowOff>
    </xdr:from>
    <xdr:ext cx="405111" cy="259045"/>
    <xdr:sp macro="" textlink="">
      <xdr:nvSpPr>
        <xdr:cNvPr id="805" name="【庁舎】&#10;有形固定資産減価償却率該当値テキスト"/>
        <xdr:cNvSpPr txBox="1"/>
      </xdr:nvSpPr>
      <xdr:spPr>
        <a:xfrm>
          <a:off x="13928725" y="1740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806" name="楕円 805"/>
        <xdr:cNvSpPr/>
      </xdr:nvSpPr>
      <xdr:spPr>
        <a:xfrm>
          <a:off x="13115925"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118655</xdr:rowOff>
    </xdr:from>
    <xdr:to>
      <xdr:col>85</xdr:col>
      <xdr:colOff>127000</xdr:colOff>
      <xdr:row>102</xdr:row>
      <xdr:rowOff>136616</xdr:rowOff>
    </xdr:to>
    <xdr:cxnSp macro="">
      <xdr:nvCxnSpPr>
        <xdr:cNvPr id="807" name="直線コネクタ 806"/>
        <xdr:cNvCxnSpPr/>
      </xdr:nvCxnSpPr>
      <xdr:spPr>
        <a:xfrm flipV="1">
          <a:off x="13166725" y="17606555"/>
          <a:ext cx="7239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108676</xdr:rowOff>
    </xdr:from>
    <xdr:to>
      <xdr:col>76</xdr:col>
      <xdr:colOff>165100</xdr:colOff>
      <xdr:row>103</xdr:row>
      <xdr:rowOff>38826</xdr:rowOff>
    </xdr:to>
    <xdr:sp macro="" textlink="">
      <xdr:nvSpPr>
        <xdr:cNvPr id="808" name="楕円 807"/>
        <xdr:cNvSpPr/>
      </xdr:nvSpPr>
      <xdr:spPr>
        <a:xfrm>
          <a:off x="123698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159476</xdr:rowOff>
    </xdr:to>
    <xdr:cxnSp macro="">
      <xdr:nvCxnSpPr>
        <xdr:cNvPr id="809" name="直線コネクタ 808"/>
        <xdr:cNvCxnSpPr/>
      </xdr:nvCxnSpPr>
      <xdr:spPr>
        <a:xfrm flipV="1">
          <a:off x="12420600" y="17624516"/>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133169</xdr:rowOff>
    </xdr:from>
    <xdr:to>
      <xdr:col>72</xdr:col>
      <xdr:colOff>38100</xdr:colOff>
      <xdr:row>103</xdr:row>
      <xdr:rowOff>63319</xdr:rowOff>
    </xdr:to>
    <xdr:sp macro="" textlink="">
      <xdr:nvSpPr>
        <xdr:cNvPr id="810" name="楕円 809"/>
        <xdr:cNvSpPr/>
      </xdr:nvSpPr>
      <xdr:spPr>
        <a:xfrm>
          <a:off x="11623675" y="176210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159476</xdr:rowOff>
    </xdr:from>
    <xdr:to>
      <xdr:col>76</xdr:col>
      <xdr:colOff>114300</xdr:colOff>
      <xdr:row>103</xdr:row>
      <xdr:rowOff>12519</xdr:rowOff>
    </xdr:to>
    <xdr:cxnSp macro="">
      <xdr:nvCxnSpPr>
        <xdr:cNvPr id="811" name="直線コネクタ 810"/>
        <xdr:cNvCxnSpPr/>
      </xdr:nvCxnSpPr>
      <xdr:spPr>
        <a:xfrm flipV="1">
          <a:off x="11655425" y="17647376"/>
          <a:ext cx="765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812" name="n_1aveValue【庁舎】&#10;有形固定資産減価償却率"/>
        <xdr:cNvSpPr txBox="1"/>
      </xdr:nvSpPr>
      <xdr:spPr>
        <a:xfrm>
          <a:off x="12980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813" name="n_2aveValue【庁舎】&#10;有形固定資産減価償却率"/>
        <xdr:cNvSpPr txBox="1"/>
      </xdr:nvSpPr>
      <xdr:spPr>
        <a:xfrm>
          <a:off x="12246619"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14" name="n_3aveValue【庁舎】&#10;有形固定資産減価償却率"/>
        <xdr:cNvSpPr txBox="1"/>
      </xdr:nvSpPr>
      <xdr:spPr>
        <a:xfrm>
          <a:off x="1150049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815" name="n_1mainValue【庁舎】&#10;有形固定資産減価償却率"/>
        <xdr:cNvSpPr txBox="1"/>
      </xdr:nvSpPr>
      <xdr:spPr>
        <a:xfrm>
          <a:off x="12980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55353</xdr:rowOff>
    </xdr:from>
    <xdr:ext cx="405111" cy="259045"/>
    <xdr:sp macro="" textlink="">
      <xdr:nvSpPr>
        <xdr:cNvPr id="816" name="n_2mainValue【庁舎】&#10;有形固定資産減価償却率"/>
        <xdr:cNvSpPr txBox="1"/>
      </xdr:nvSpPr>
      <xdr:spPr>
        <a:xfrm>
          <a:off x="12246619"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79846</xdr:rowOff>
    </xdr:from>
    <xdr:ext cx="405111" cy="259045"/>
    <xdr:sp macro="" textlink="">
      <xdr:nvSpPr>
        <xdr:cNvPr id="817" name="n_3mainValue【庁舎】&#10;有形固定資産減価償却率"/>
        <xdr:cNvSpPr txBox="1"/>
      </xdr:nvSpPr>
      <xdr:spPr>
        <a:xfrm>
          <a:off x="1150049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41" name="直線コネクタ 840"/>
        <xdr:cNvCxnSpPr/>
      </xdr:nvCxnSpPr>
      <xdr:spPr>
        <a:xfrm flipV="1">
          <a:off x="188461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2" name="【庁舎】&#10;一人当たり面積最小値テキスト"/>
        <xdr:cNvSpPr txBox="1"/>
      </xdr:nvSpPr>
      <xdr:spPr>
        <a:xfrm>
          <a:off x="188849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3" name="直線コネクタ 842"/>
        <xdr:cNvCxnSpPr/>
      </xdr:nvCxnSpPr>
      <xdr:spPr>
        <a:xfrm>
          <a:off x="18786475" y="185508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4" name="【庁舎】&#10;一人当たり面積最大値テキスト"/>
        <xdr:cNvSpPr txBox="1"/>
      </xdr:nvSpPr>
      <xdr:spPr>
        <a:xfrm>
          <a:off x="188849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5" name="直線コネクタ 844"/>
        <xdr:cNvCxnSpPr/>
      </xdr:nvCxnSpPr>
      <xdr:spPr>
        <a:xfrm>
          <a:off x="18786475" y="17305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46" name="【庁舎】&#10;一人当たり面積平均値テキスト"/>
        <xdr:cNvSpPr txBox="1"/>
      </xdr:nvSpPr>
      <xdr:spPr>
        <a:xfrm>
          <a:off x="188849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7" name="フローチャート: 判断 846"/>
        <xdr:cNvSpPr/>
      </xdr:nvSpPr>
      <xdr:spPr>
        <a:xfrm>
          <a:off x="187960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8" name="フローチャート: 判断 847"/>
        <xdr:cNvSpPr/>
      </xdr:nvSpPr>
      <xdr:spPr>
        <a:xfrm>
          <a:off x="18100675" y="181133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9" name="フローチャート: 判断 848"/>
        <xdr:cNvSpPr/>
      </xdr:nvSpPr>
      <xdr:spPr>
        <a:xfrm>
          <a:off x="17325975"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850" name="フローチャート: 判断 849"/>
        <xdr:cNvSpPr/>
      </xdr:nvSpPr>
      <xdr:spPr>
        <a:xfrm>
          <a:off x="1657985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69214</xdr:rowOff>
    </xdr:from>
    <xdr:to>
      <xdr:col>116</xdr:col>
      <xdr:colOff>114300</xdr:colOff>
      <xdr:row>105</xdr:row>
      <xdr:rowOff>170814</xdr:rowOff>
    </xdr:to>
    <xdr:sp macro="" textlink="">
      <xdr:nvSpPr>
        <xdr:cNvPr id="856" name="楕円 855"/>
        <xdr:cNvSpPr/>
      </xdr:nvSpPr>
      <xdr:spPr>
        <a:xfrm>
          <a:off x="187960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92091</xdr:rowOff>
    </xdr:from>
    <xdr:ext cx="469744" cy="259045"/>
    <xdr:sp macro="" textlink="">
      <xdr:nvSpPr>
        <xdr:cNvPr id="857" name="【庁舎】&#10;一人当たり面積該当値テキスト"/>
        <xdr:cNvSpPr txBox="1"/>
      </xdr:nvSpPr>
      <xdr:spPr>
        <a:xfrm>
          <a:off x="18884900"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858" name="楕円 857"/>
        <xdr:cNvSpPr/>
      </xdr:nvSpPr>
      <xdr:spPr>
        <a:xfrm>
          <a:off x="18100675" y="18073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120014</xdr:rowOff>
    </xdr:from>
    <xdr:to>
      <xdr:col>116</xdr:col>
      <xdr:colOff>63500</xdr:colOff>
      <xdr:row>105</xdr:row>
      <xdr:rowOff>121920</xdr:rowOff>
    </xdr:to>
    <xdr:cxnSp macro="">
      <xdr:nvCxnSpPr>
        <xdr:cNvPr id="859" name="直線コネクタ 858"/>
        <xdr:cNvCxnSpPr/>
      </xdr:nvCxnSpPr>
      <xdr:spPr>
        <a:xfrm flipV="1">
          <a:off x="18132425" y="18122264"/>
          <a:ext cx="7143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60" name="楕円 859"/>
        <xdr:cNvSpPr/>
      </xdr:nvSpPr>
      <xdr:spPr>
        <a:xfrm>
          <a:off x="17325975"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156211</xdr:rowOff>
    </xdr:to>
    <xdr:cxnSp macro="">
      <xdr:nvCxnSpPr>
        <xdr:cNvPr id="861" name="直線コネクタ 860"/>
        <xdr:cNvCxnSpPr/>
      </xdr:nvCxnSpPr>
      <xdr:spPr>
        <a:xfrm flipV="1">
          <a:off x="17376775" y="18124170"/>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107314</xdr:rowOff>
    </xdr:from>
    <xdr:to>
      <xdr:col>102</xdr:col>
      <xdr:colOff>165100</xdr:colOff>
      <xdr:row>106</xdr:row>
      <xdr:rowOff>37464</xdr:rowOff>
    </xdr:to>
    <xdr:sp macro="" textlink="">
      <xdr:nvSpPr>
        <xdr:cNvPr id="862" name="楕円 861"/>
        <xdr:cNvSpPr/>
      </xdr:nvSpPr>
      <xdr:spPr>
        <a:xfrm>
          <a:off x="1657985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158114</xdr:rowOff>
    </xdr:to>
    <xdr:cxnSp macro="">
      <xdr:nvCxnSpPr>
        <xdr:cNvPr id="863" name="直線コネクタ 862"/>
        <xdr:cNvCxnSpPr/>
      </xdr:nvCxnSpPr>
      <xdr:spPr>
        <a:xfrm flipV="1">
          <a:off x="16630650" y="18158461"/>
          <a:ext cx="746125"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64" name="n_1aveValue【庁舎】&#10;一人当たり面積"/>
        <xdr:cNvSpPr txBox="1"/>
      </xdr:nvSpPr>
      <xdr:spPr>
        <a:xfrm>
          <a:off x="1793247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65" name="n_2aveValue【庁舎】&#10;一人当たり面積"/>
        <xdr:cNvSpPr txBox="1"/>
      </xdr:nvSpPr>
      <xdr:spPr>
        <a:xfrm>
          <a:off x="1717047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866" name="n_3aveValue【庁舎】&#10;一人当たり面積"/>
        <xdr:cNvSpPr txBox="1"/>
      </xdr:nvSpPr>
      <xdr:spPr>
        <a:xfrm>
          <a:off x="16424352"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867" name="n_1mainValue【庁舎】&#10;一人当たり面積"/>
        <xdr:cNvSpPr txBox="1"/>
      </xdr:nvSpPr>
      <xdr:spPr>
        <a:xfrm>
          <a:off x="1793247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68" name="n_2mainValue【庁舎】&#10;一人当たり面積"/>
        <xdr:cNvSpPr txBox="1"/>
      </xdr:nvSpPr>
      <xdr:spPr>
        <a:xfrm>
          <a:off x="1717047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53991</xdr:rowOff>
    </xdr:from>
    <xdr:ext cx="469744" cy="259045"/>
    <xdr:sp macro="" textlink="">
      <xdr:nvSpPr>
        <xdr:cNvPr id="869" name="n_3mainValue【庁舎】&#10;一人当たり面積"/>
        <xdr:cNvSpPr txBox="1"/>
      </xdr:nvSpPr>
      <xdr:spPr>
        <a:xfrm>
          <a:off x="16424352" y="178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一般廃棄物処理施設の一人当たり有形固定資産額が類似団体平均と比較して高くなっており、大規模修繕の時期を迎えている。</a:t>
          </a:r>
        </a:p>
        <a:p>
          <a:r>
            <a:rPr kumimoji="1" lang="ja-JP" altLang="en-US" sz="1300">
              <a:latin typeface="ＭＳ Ｐゴシック" panose="020B0600070205080204" pitchFamily="50" charset="-128"/>
              <a:ea typeface="ＭＳ Ｐゴシック" panose="020B0600070205080204" pitchFamily="50" charset="-128"/>
            </a:rPr>
            <a:t>体育館・プールの一人当たり面積も高くなっており、人口減少や老朽化による更新費用等を考慮すると、集約化等を進めていく必要がある。</a:t>
          </a:r>
        </a:p>
        <a:p>
          <a:r>
            <a:rPr kumimoji="1" lang="ja-JP" altLang="en-US" sz="1300">
              <a:latin typeface="ＭＳ Ｐゴシック" panose="020B0600070205080204" pitchFamily="50" charset="-128"/>
              <a:ea typeface="ＭＳ Ｐゴシック" panose="020B0600070205080204" pitchFamily="50" charset="-128"/>
            </a:rPr>
            <a:t>また、市民会館、庁舎の有形固定資産減価償却率が類似団体平均と比較して高くなっている。</a:t>
          </a:r>
        </a:p>
        <a:p>
          <a:r>
            <a:rPr kumimoji="1" lang="ja-JP" altLang="en-US" sz="1300">
              <a:latin typeface="ＭＳ Ｐゴシック" panose="020B0600070205080204" pitchFamily="50" charset="-128"/>
              <a:ea typeface="ＭＳ Ｐゴシック" panose="020B0600070205080204" pitchFamily="50" charset="-128"/>
            </a:rPr>
            <a:t>施設利用の状況を踏まえ、集約化や他の公共施設の相互活用など、総量の抑制、長寿命化、効率的な運営といった、平成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月に策定した「公共施設等総合管理計画」に基づいた着実なマネジメントの推進が必要である。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基準財政収入額は、地方消費税交付金の増額等により前年比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30,463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千円の増額となり、基準財政需要額については、社会福祉費及び老人福祉費の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168,694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のため財政力指数は昨年度と同じ数値となったが、類似団体平均より低いため、今後も不断の改革を行っていく必要があることから、「中津市行政サービス高度化プラン」及び「中津市公共施設管理プラン」に基づき、さらなる自主財源の確保や財産基盤の強化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地方税の増額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により歳入経常一般財源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341,041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った。しかし、依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然として類似団体を大幅に上回る数値で推移している。今後、社会保障関係経費のさらなる増加による財政の硬直化が見込まれることから、「中津市行政サービス高度化プラン」（平成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年度）に基づき、さらなる自主財源の確保及び人件費等経常経費の削減を図る。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34290</xdr:rowOff>
    </xdr:to>
    <xdr:cxnSp macro="">
      <xdr:nvCxnSpPr>
        <xdr:cNvPr id="132" name="直線コネクタ 131"/>
        <xdr:cNvCxnSpPr/>
      </xdr:nvCxnSpPr>
      <xdr:spPr>
        <a:xfrm flipV="1">
          <a:off x="4114800" y="1132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66</xdr:row>
      <xdr:rowOff>34290</xdr:rowOff>
    </xdr:to>
    <xdr:cxnSp macro="">
      <xdr:nvCxnSpPr>
        <xdr:cNvPr id="135" name="直線コネクタ 134"/>
        <xdr:cNvCxnSpPr/>
      </xdr:nvCxnSpPr>
      <xdr:spPr>
        <a:xfrm>
          <a:off x="3225800" y="111489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12700</xdr:rowOff>
    </xdr:to>
    <xdr:cxnSp macro="">
      <xdr:nvCxnSpPr>
        <xdr:cNvPr id="138" name="直線コネクタ 137"/>
        <xdr:cNvCxnSpPr/>
      </xdr:nvCxnSpPr>
      <xdr:spPr>
        <a:xfrm flipV="1">
          <a:off x="2336800" y="1114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12700</xdr:rowOff>
    </xdr:to>
    <xdr:cxnSp macro="">
      <xdr:nvCxnSpPr>
        <xdr:cNvPr id="141" name="直線コネクタ 140"/>
        <xdr:cNvCxnSpPr/>
      </xdr:nvCxnSpPr>
      <xdr:spPr>
        <a:xfrm>
          <a:off x="1447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1" name="楕円 150"/>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2"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3" name="楕円 152"/>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4" name="テキスト ボックス 153"/>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8" name="テキスト ボックス 157"/>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0" name="テキスト ボックス 159"/>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人口１人当たりの金額が類似団体平均を上回っているのは、主に人件費が要因となっている。これは類似団体と比較して職員数が多く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ラスパイレス指数が高いためである。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また時間外勤務手当も多いことが影響しており、前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円の増額となっているが、「中津市行政サービス高度化プラン」（平成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年度）に基づき、職員数の適正管理及びさらなる経費の削減に努める。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118659</xdr:rowOff>
    </xdr:from>
    <xdr:to>
      <xdr:col>23</xdr:col>
      <xdr:colOff>133350</xdr:colOff>
      <xdr:row>83</xdr:row>
      <xdr:rowOff>142780</xdr:rowOff>
    </xdr:to>
    <xdr:cxnSp macro="">
      <xdr:nvCxnSpPr>
        <xdr:cNvPr id="193" name="直線コネクタ 192"/>
        <xdr:cNvCxnSpPr/>
      </xdr:nvCxnSpPr>
      <xdr:spPr>
        <a:xfrm>
          <a:off x="4114800" y="14349009"/>
          <a:ext cx="8382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81403</xdr:rowOff>
    </xdr:from>
    <xdr:to>
      <xdr:col>19</xdr:col>
      <xdr:colOff>133350</xdr:colOff>
      <xdr:row>83</xdr:row>
      <xdr:rowOff>118659</xdr:rowOff>
    </xdr:to>
    <xdr:cxnSp macro="">
      <xdr:nvCxnSpPr>
        <xdr:cNvPr id="196" name="直線コネクタ 195"/>
        <xdr:cNvCxnSpPr/>
      </xdr:nvCxnSpPr>
      <xdr:spPr>
        <a:xfrm>
          <a:off x="3225800" y="14311753"/>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81403</xdr:rowOff>
    </xdr:from>
    <xdr:to>
      <xdr:col>15</xdr:col>
      <xdr:colOff>82550</xdr:colOff>
      <xdr:row>83</xdr:row>
      <xdr:rowOff>86258</xdr:rowOff>
    </xdr:to>
    <xdr:cxnSp macro="">
      <xdr:nvCxnSpPr>
        <xdr:cNvPr id="199" name="直線コネクタ 198"/>
        <xdr:cNvCxnSpPr/>
      </xdr:nvCxnSpPr>
      <xdr:spPr>
        <a:xfrm flipV="1">
          <a:off x="2336800" y="14311753"/>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22912</xdr:rowOff>
    </xdr:from>
    <xdr:to>
      <xdr:col>11</xdr:col>
      <xdr:colOff>31750</xdr:colOff>
      <xdr:row>83</xdr:row>
      <xdr:rowOff>86258</xdr:rowOff>
    </xdr:to>
    <xdr:cxnSp macro="">
      <xdr:nvCxnSpPr>
        <xdr:cNvPr id="202" name="直線コネクタ 201"/>
        <xdr:cNvCxnSpPr/>
      </xdr:nvCxnSpPr>
      <xdr:spPr>
        <a:xfrm>
          <a:off x="1447800" y="14253262"/>
          <a:ext cx="889000" cy="6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3" name="フローチャート: 判断 202"/>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4" name="テキスト ボックス 203"/>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91980</xdr:rowOff>
    </xdr:from>
    <xdr:to>
      <xdr:col>23</xdr:col>
      <xdr:colOff>184150</xdr:colOff>
      <xdr:row>84</xdr:row>
      <xdr:rowOff>22130</xdr:rowOff>
    </xdr:to>
    <xdr:sp macro="" textlink="">
      <xdr:nvSpPr>
        <xdr:cNvPr id="212" name="楕円 211"/>
        <xdr:cNvSpPr/>
      </xdr:nvSpPr>
      <xdr:spPr>
        <a:xfrm>
          <a:off x="4902200" y="143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64057</xdr:rowOff>
    </xdr:from>
    <xdr:ext cx="762000" cy="259045"/>
    <xdr:sp macro="" textlink="">
      <xdr:nvSpPr>
        <xdr:cNvPr id="213" name="人件費・物件費等の状況該当値テキスト"/>
        <xdr:cNvSpPr txBox="1"/>
      </xdr:nvSpPr>
      <xdr:spPr>
        <a:xfrm>
          <a:off x="5041900" y="1429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67859</xdr:rowOff>
    </xdr:from>
    <xdr:to>
      <xdr:col>19</xdr:col>
      <xdr:colOff>184150</xdr:colOff>
      <xdr:row>83</xdr:row>
      <xdr:rowOff>169459</xdr:rowOff>
    </xdr:to>
    <xdr:sp macro="" textlink="">
      <xdr:nvSpPr>
        <xdr:cNvPr id="214" name="楕円 213"/>
        <xdr:cNvSpPr/>
      </xdr:nvSpPr>
      <xdr:spPr>
        <a:xfrm>
          <a:off x="4064000" y="14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154236</xdr:rowOff>
    </xdr:from>
    <xdr:ext cx="736600" cy="259045"/>
    <xdr:sp macro="" textlink="">
      <xdr:nvSpPr>
        <xdr:cNvPr id="215" name="テキスト ボックス 214"/>
        <xdr:cNvSpPr txBox="1"/>
      </xdr:nvSpPr>
      <xdr:spPr>
        <a:xfrm>
          <a:off x="3733800" y="14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30603</xdr:rowOff>
    </xdr:from>
    <xdr:to>
      <xdr:col>15</xdr:col>
      <xdr:colOff>133350</xdr:colOff>
      <xdr:row>83</xdr:row>
      <xdr:rowOff>132203</xdr:rowOff>
    </xdr:to>
    <xdr:sp macro="" textlink="">
      <xdr:nvSpPr>
        <xdr:cNvPr id="216" name="楕円 215"/>
        <xdr:cNvSpPr/>
      </xdr:nvSpPr>
      <xdr:spPr>
        <a:xfrm>
          <a:off x="3175000" y="14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116980</xdr:rowOff>
    </xdr:from>
    <xdr:ext cx="762000" cy="259045"/>
    <xdr:sp macro="" textlink="">
      <xdr:nvSpPr>
        <xdr:cNvPr id="217" name="テキスト ボックス 216"/>
        <xdr:cNvSpPr txBox="1"/>
      </xdr:nvSpPr>
      <xdr:spPr>
        <a:xfrm>
          <a:off x="2844800" y="1434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35458</xdr:rowOff>
    </xdr:from>
    <xdr:to>
      <xdr:col>11</xdr:col>
      <xdr:colOff>82550</xdr:colOff>
      <xdr:row>83</xdr:row>
      <xdr:rowOff>137058</xdr:rowOff>
    </xdr:to>
    <xdr:sp macro="" textlink="">
      <xdr:nvSpPr>
        <xdr:cNvPr id="218" name="楕円 217"/>
        <xdr:cNvSpPr/>
      </xdr:nvSpPr>
      <xdr:spPr>
        <a:xfrm>
          <a:off x="2286000" y="14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121835</xdr:rowOff>
    </xdr:from>
    <xdr:ext cx="762000" cy="259045"/>
    <xdr:sp macro="" textlink="">
      <xdr:nvSpPr>
        <xdr:cNvPr id="219" name="テキスト ボックス 218"/>
        <xdr:cNvSpPr txBox="1"/>
      </xdr:nvSpPr>
      <xdr:spPr>
        <a:xfrm>
          <a:off x="1955800" y="1435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143562</xdr:rowOff>
    </xdr:from>
    <xdr:to>
      <xdr:col>7</xdr:col>
      <xdr:colOff>31750</xdr:colOff>
      <xdr:row>83</xdr:row>
      <xdr:rowOff>73712</xdr:rowOff>
    </xdr:to>
    <xdr:sp macro="" textlink="">
      <xdr:nvSpPr>
        <xdr:cNvPr id="220" name="楕円 219"/>
        <xdr:cNvSpPr/>
      </xdr:nvSpPr>
      <xdr:spPr>
        <a:xfrm>
          <a:off x="1397000" y="142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58489</xdr:rowOff>
    </xdr:from>
    <xdr:ext cx="762000" cy="259045"/>
    <xdr:sp macro="" textlink="">
      <xdr:nvSpPr>
        <xdr:cNvPr id="221" name="テキスト ボックス 220"/>
        <xdr:cNvSpPr txBox="1"/>
      </xdr:nvSpPr>
      <xdr:spPr>
        <a:xfrm>
          <a:off x="1066800" y="1428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年度より特別職給与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％カット、平成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年度より一般職員給与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％カット及び管理職手当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％カットを実施。また平成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年度において、給与構造の見直しを行い、さらに平成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年度まで、特別職給与を従前の率でカットし、一般職においても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％のカットを行ってきた。平成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月に給与制度の見直しを行い、現給保障を廃止した。今後は「中津市行政サービス高度化プラン」（平成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年度）に基づき、職員給与の適正化を図る。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43039</xdr:rowOff>
    </xdr:from>
    <xdr:to>
      <xdr:col>81</xdr:col>
      <xdr:colOff>44450</xdr:colOff>
      <xdr:row>89</xdr:row>
      <xdr:rowOff>56445</xdr:rowOff>
    </xdr:to>
    <xdr:cxnSp macro="">
      <xdr:nvCxnSpPr>
        <xdr:cNvPr id="255" name="直線コネクタ 254"/>
        <xdr:cNvCxnSpPr/>
      </xdr:nvCxnSpPr>
      <xdr:spPr>
        <a:xfrm>
          <a:off x="16179800" y="153020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43039</xdr:rowOff>
    </xdr:from>
    <xdr:to>
      <xdr:col>77</xdr:col>
      <xdr:colOff>44450</xdr:colOff>
      <xdr:row>89</xdr:row>
      <xdr:rowOff>150284</xdr:rowOff>
    </xdr:to>
    <xdr:cxnSp macro="">
      <xdr:nvCxnSpPr>
        <xdr:cNvPr id="258" name="直線コネクタ 257"/>
        <xdr:cNvCxnSpPr/>
      </xdr:nvCxnSpPr>
      <xdr:spPr>
        <a:xfrm flipV="1">
          <a:off x="15290800" y="153020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89</xdr:row>
      <xdr:rowOff>150284</xdr:rowOff>
    </xdr:to>
    <xdr:cxnSp macro="">
      <xdr:nvCxnSpPr>
        <xdr:cNvPr id="261" name="直線コネクタ 260"/>
        <xdr:cNvCxnSpPr/>
      </xdr:nvCxnSpPr>
      <xdr:spPr>
        <a:xfrm>
          <a:off x="14401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96661</xdr:rowOff>
    </xdr:from>
    <xdr:to>
      <xdr:col>68</xdr:col>
      <xdr:colOff>152400</xdr:colOff>
      <xdr:row>89</xdr:row>
      <xdr:rowOff>150284</xdr:rowOff>
    </xdr:to>
    <xdr:cxnSp macro="">
      <xdr:nvCxnSpPr>
        <xdr:cNvPr id="264" name="直線コネクタ 263"/>
        <xdr:cNvCxnSpPr/>
      </xdr:nvCxnSpPr>
      <xdr:spPr>
        <a:xfrm>
          <a:off x="13512800" y="153557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131234</xdr:rowOff>
    </xdr:from>
    <xdr:to>
      <xdr:col>68</xdr:col>
      <xdr:colOff>203200</xdr:colOff>
      <xdr:row>87</xdr:row>
      <xdr:rowOff>61384</xdr:rowOff>
    </xdr:to>
    <xdr:sp macro="" textlink="">
      <xdr:nvSpPr>
        <xdr:cNvPr id="265" name="フローチャート: 判断 264"/>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66" name="テキスト ボックス 265"/>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5645</xdr:rowOff>
    </xdr:from>
    <xdr:to>
      <xdr:col>81</xdr:col>
      <xdr:colOff>95250</xdr:colOff>
      <xdr:row>89</xdr:row>
      <xdr:rowOff>107245</xdr:rowOff>
    </xdr:to>
    <xdr:sp macro="" textlink="">
      <xdr:nvSpPr>
        <xdr:cNvPr id="274" name="楕円 273"/>
        <xdr:cNvSpPr/>
      </xdr:nvSpPr>
      <xdr:spPr>
        <a:xfrm>
          <a:off x="169672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149172</xdr:rowOff>
    </xdr:from>
    <xdr:ext cx="762000" cy="259045"/>
    <xdr:sp macro="" textlink="">
      <xdr:nvSpPr>
        <xdr:cNvPr id="275" name="給与水準   （国との比較）該当値テキスト"/>
        <xdr:cNvSpPr txBox="1"/>
      </xdr:nvSpPr>
      <xdr:spPr>
        <a:xfrm>
          <a:off x="17106900" y="1523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163689</xdr:rowOff>
    </xdr:from>
    <xdr:to>
      <xdr:col>77</xdr:col>
      <xdr:colOff>95250</xdr:colOff>
      <xdr:row>89</xdr:row>
      <xdr:rowOff>93839</xdr:rowOff>
    </xdr:to>
    <xdr:sp macro="" textlink="">
      <xdr:nvSpPr>
        <xdr:cNvPr id="276" name="楕円 275"/>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78616</xdr:rowOff>
    </xdr:from>
    <xdr:ext cx="736600" cy="259045"/>
    <xdr:sp macro="" textlink="">
      <xdr:nvSpPr>
        <xdr:cNvPr id="277" name="テキスト ボックス 276"/>
        <xdr:cNvSpPr txBox="1"/>
      </xdr:nvSpPr>
      <xdr:spPr>
        <a:xfrm>
          <a:off x="15798800" y="153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78" name="楕円 277"/>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79" name="テキスト ボックス 278"/>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0" name="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1" name="テキスト ボックス 280"/>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45861</xdr:rowOff>
    </xdr:from>
    <xdr:to>
      <xdr:col>64</xdr:col>
      <xdr:colOff>152400</xdr:colOff>
      <xdr:row>89</xdr:row>
      <xdr:rowOff>147461</xdr:rowOff>
    </xdr:to>
    <xdr:sp macro="" textlink="">
      <xdr:nvSpPr>
        <xdr:cNvPr id="282" name="楕円 281"/>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132238</xdr:rowOff>
    </xdr:from>
    <xdr:ext cx="762000" cy="259045"/>
    <xdr:sp macro="" textlink="">
      <xdr:nvSpPr>
        <xdr:cNvPr id="283" name="テキスト ボックス 282"/>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合支所方式により支所機能を充実させていることや、消防署東部出張所を設置したことにより、類似団体より全体職員数が多く、数値が大きくなっている。今後は「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年度）に基づき、職員年齢構成の平準化を考慮した職員採用等により、適正な職員管理を行う。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61</xdr:row>
      <xdr:rowOff>165342</xdr:rowOff>
    </xdr:to>
    <xdr:cxnSp macro="">
      <xdr:nvCxnSpPr>
        <xdr:cNvPr id="320" name="直線コネクタ 319"/>
        <xdr:cNvCxnSpPr/>
      </xdr:nvCxnSpPr>
      <xdr:spPr>
        <a:xfrm>
          <a:off x="16179800" y="1061230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61</xdr:row>
      <xdr:rowOff>160746</xdr:rowOff>
    </xdr:to>
    <xdr:cxnSp macro="">
      <xdr:nvCxnSpPr>
        <xdr:cNvPr id="323" name="直線コネクタ 322"/>
        <xdr:cNvCxnSpPr/>
      </xdr:nvCxnSpPr>
      <xdr:spPr>
        <a:xfrm flipV="1">
          <a:off x="15290800" y="106123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152702</xdr:rowOff>
    </xdr:from>
    <xdr:to>
      <xdr:col>72</xdr:col>
      <xdr:colOff>203200</xdr:colOff>
      <xdr:row>61</xdr:row>
      <xdr:rowOff>160746</xdr:rowOff>
    </xdr:to>
    <xdr:cxnSp macro="">
      <xdr:nvCxnSpPr>
        <xdr:cNvPr id="326" name="直線コネクタ 325"/>
        <xdr:cNvCxnSpPr/>
      </xdr:nvCxnSpPr>
      <xdr:spPr>
        <a:xfrm>
          <a:off x="14401800" y="1061115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144659</xdr:rowOff>
    </xdr:from>
    <xdr:to>
      <xdr:col>68</xdr:col>
      <xdr:colOff>152400</xdr:colOff>
      <xdr:row>61</xdr:row>
      <xdr:rowOff>152702</xdr:rowOff>
    </xdr:to>
    <xdr:cxnSp macro="">
      <xdr:nvCxnSpPr>
        <xdr:cNvPr id="329" name="直線コネクタ 328"/>
        <xdr:cNvCxnSpPr/>
      </xdr:nvCxnSpPr>
      <xdr:spPr>
        <a:xfrm>
          <a:off x="13512800" y="1060310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66524</xdr:rowOff>
    </xdr:from>
    <xdr:to>
      <xdr:col>68</xdr:col>
      <xdr:colOff>203200</xdr:colOff>
      <xdr:row>60</xdr:row>
      <xdr:rowOff>168124</xdr:rowOff>
    </xdr:to>
    <xdr:sp macro="" textlink="">
      <xdr:nvSpPr>
        <xdr:cNvPr id="330" name="フローチャート: 判断 329"/>
        <xdr:cNvSpPr/>
      </xdr:nvSpPr>
      <xdr:spPr>
        <a:xfrm>
          <a:off x="14351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6851</xdr:rowOff>
    </xdr:from>
    <xdr:ext cx="762000" cy="259045"/>
    <xdr:sp macro="" textlink="">
      <xdr:nvSpPr>
        <xdr:cNvPr id="331" name="テキスト ボックス 330"/>
        <xdr:cNvSpPr txBox="1"/>
      </xdr:nvSpPr>
      <xdr:spPr>
        <a:xfrm>
          <a:off x="14020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114542</xdr:rowOff>
    </xdr:from>
    <xdr:to>
      <xdr:col>81</xdr:col>
      <xdr:colOff>95250</xdr:colOff>
      <xdr:row>62</xdr:row>
      <xdr:rowOff>44692</xdr:rowOff>
    </xdr:to>
    <xdr:sp macro="" textlink="">
      <xdr:nvSpPr>
        <xdr:cNvPr id="339" name="楕円 338"/>
        <xdr:cNvSpPr/>
      </xdr:nvSpPr>
      <xdr:spPr>
        <a:xfrm>
          <a:off x="169672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86619</xdr:rowOff>
    </xdr:from>
    <xdr:ext cx="762000" cy="259045"/>
    <xdr:sp macro="" textlink="">
      <xdr:nvSpPr>
        <xdr:cNvPr id="340" name="定員管理の状況該当値テキスト"/>
        <xdr:cNvSpPr txBox="1"/>
      </xdr:nvSpPr>
      <xdr:spPr>
        <a:xfrm>
          <a:off x="17106900" y="1054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1" name="楕円 340"/>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2" name="テキスト ボックス 341"/>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3" name="楕円 342"/>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4" name="テキスト ボックス 343"/>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101902</xdr:rowOff>
    </xdr:from>
    <xdr:to>
      <xdr:col>68</xdr:col>
      <xdr:colOff>203200</xdr:colOff>
      <xdr:row>62</xdr:row>
      <xdr:rowOff>32052</xdr:rowOff>
    </xdr:to>
    <xdr:sp macro="" textlink="">
      <xdr:nvSpPr>
        <xdr:cNvPr id="345" name="楕円 344"/>
        <xdr:cNvSpPr/>
      </xdr:nvSpPr>
      <xdr:spPr>
        <a:xfrm>
          <a:off x="14351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46" name="テキスト ボックス 345"/>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93859</xdr:rowOff>
    </xdr:from>
    <xdr:to>
      <xdr:col>64</xdr:col>
      <xdr:colOff>152400</xdr:colOff>
      <xdr:row>62</xdr:row>
      <xdr:rowOff>24009</xdr:rowOff>
    </xdr:to>
    <xdr:sp macro="" textlink="">
      <xdr:nvSpPr>
        <xdr:cNvPr id="347" name="楕円 346"/>
        <xdr:cNvSpPr/>
      </xdr:nvSpPr>
      <xdr:spPr>
        <a:xfrm>
          <a:off x="13462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8786</xdr:rowOff>
    </xdr:from>
    <xdr:ext cx="762000" cy="259045"/>
    <xdr:sp macro="" textlink="">
      <xdr:nvSpPr>
        <xdr:cNvPr id="348" name="テキスト ボックス 347"/>
        <xdr:cNvSpPr txBox="1"/>
      </xdr:nvSpPr>
      <xdr:spPr>
        <a:xfrm>
          <a:off x="13131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増額となっているが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、このうち基準財政需要額に算入される額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ているため、前年度と比較し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類似団体と比較しても良好な数値となっている。今後も良好な数値を維持しつつ、適切な財政運営に努める。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124714</xdr:rowOff>
    </xdr:to>
    <xdr:cxnSp macro="">
      <xdr:nvCxnSpPr>
        <xdr:cNvPr id="380" name="直線コネクタ 379"/>
        <xdr:cNvCxnSpPr/>
      </xdr:nvCxnSpPr>
      <xdr:spPr>
        <a:xfrm>
          <a:off x="16179800" y="67726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86106</xdr:rowOff>
    </xdr:to>
    <xdr:cxnSp macro="">
      <xdr:nvCxnSpPr>
        <xdr:cNvPr id="383" name="直線コネクタ 382"/>
        <xdr:cNvCxnSpPr/>
      </xdr:nvCxnSpPr>
      <xdr:spPr>
        <a:xfrm>
          <a:off x="15290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105410</xdr:rowOff>
    </xdr:to>
    <xdr:cxnSp macro="">
      <xdr:nvCxnSpPr>
        <xdr:cNvPr id="386" name="直線コネクタ 385"/>
        <xdr:cNvCxnSpPr/>
      </xdr:nvCxnSpPr>
      <xdr:spPr>
        <a:xfrm flipV="1">
          <a:off x="14401800" y="67533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144018</xdr:rowOff>
    </xdr:to>
    <xdr:cxnSp macro="">
      <xdr:nvCxnSpPr>
        <xdr:cNvPr id="389" name="直線コネクタ 388"/>
        <xdr:cNvCxnSpPr/>
      </xdr:nvCxnSpPr>
      <xdr:spPr>
        <a:xfrm flipV="1">
          <a:off x="13512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0" name="フローチャート: 判断 389"/>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91" name="テキスト ボックス 390"/>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9" name="楕円 398"/>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400"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4" name="テキスト ボックス 403"/>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5" name="楕円 404"/>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6" name="テキスト ボックス 405"/>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縮減等（△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757,993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千円）により将来負担額は縮減したが、控除財源となる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1,864,877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％の悪化となった。将来負担比率は類似団体平均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年度）に基づき、当該比率の適正な推移に努める。</a:t>
          </a:r>
          <a:endParaRPr lang="ja-JP" altLang="ja-JP" sz="16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128693</xdr:rowOff>
    </xdr:from>
    <xdr:to>
      <xdr:col>81</xdr:col>
      <xdr:colOff>44450</xdr:colOff>
      <xdr:row>15</xdr:row>
      <xdr:rowOff>165463</xdr:rowOff>
    </xdr:to>
    <xdr:cxnSp macro="">
      <xdr:nvCxnSpPr>
        <xdr:cNvPr id="444" name="直線コネクタ 443"/>
        <xdr:cNvCxnSpPr/>
      </xdr:nvCxnSpPr>
      <xdr:spPr>
        <a:xfrm>
          <a:off x="16179800" y="2700443"/>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99967</xdr:rowOff>
    </xdr:from>
    <xdr:to>
      <xdr:col>77</xdr:col>
      <xdr:colOff>44450</xdr:colOff>
      <xdr:row>15</xdr:row>
      <xdr:rowOff>128693</xdr:rowOff>
    </xdr:to>
    <xdr:cxnSp macro="">
      <xdr:nvCxnSpPr>
        <xdr:cNvPr id="447" name="直線コネクタ 446"/>
        <xdr:cNvCxnSpPr/>
      </xdr:nvCxnSpPr>
      <xdr:spPr>
        <a:xfrm>
          <a:off x="15290800" y="267171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99967</xdr:rowOff>
    </xdr:from>
    <xdr:to>
      <xdr:col>72</xdr:col>
      <xdr:colOff>203200</xdr:colOff>
      <xdr:row>15</xdr:row>
      <xdr:rowOff>111458</xdr:rowOff>
    </xdr:to>
    <xdr:cxnSp macro="">
      <xdr:nvCxnSpPr>
        <xdr:cNvPr id="450" name="直線コネクタ 449"/>
        <xdr:cNvCxnSpPr/>
      </xdr:nvCxnSpPr>
      <xdr:spPr>
        <a:xfrm flipV="1">
          <a:off x="14401800" y="267171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111458</xdr:rowOff>
    </xdr:from>
    <xdr:to>
      <xdr:col>68</xdr:col>
      <xdr:colOff>152400</xdr:colOff>
      <xdr:row>15</xdr:row>
      <xdr:rowOff>124097</xdr:rowOff>
    </xdr:to>
    <xdr:cxnSp macro="">
      <xdr:nvCxnSpPr>
        <xdr:cNvPr id="453" name="直線コネクタ 452"/>
        <xdr:cNvCxnSpPr/>
      </xdr:nvCxnSpPr>
      <xdr:spPr>
        <a:xfrm flipV="1">
          <a:off x="13512800" y="268320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119259</xdr:rowOff>
    </xdr:from>
    <xdr:to>
      <xdr:col>68</xdr:col>
      <xdr:colOff>203200</xdr:colOff>
      <xdr:row>16</xdr:row>
      <xdr:rowOff>49409</xdr:rowOff>
    </xdr:to>
    <xdr:sp macro="" textlink="">
      <xdr:nvSpPr>
        <xdr:cNvPr id="454" name="フローチャート: 判断 453"/>
        <xdr:cNvSpPr/>
      </xdr:nvSpPr>
      <xdr:spPr>
        <a:xfrm>
          <a:off x="14351000" y="26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34186</xdr:rowOff>
    </xdr:from>
    <xdr:ext cx="762000" cy="259045"/>
    <xdr:sp macro="" textlink="">
      <xdr:nvSpPr>
        <xdr:cNvPr id="455" name="テキスト ボックス 454"/>
        <xdr:cNvSpPr txBox="1"/>
      </xdr:nvSpPr>
      <xdr:spPr>
        <a:xfrm>
          <a:off x="14020800" y="27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114663</xdr:rowOff>
    </xdr:from>
    <xdr:to>
      <xdr:col>81</xdr:col>
      <xdr:colOff>95250</xdr:colOff>
      <xdr:row>16</xdr:row>
      <xdr:rowOff>44813</xdr:rowOff>
    </xdr:to>
    <xdr:sp macro="" textlink="">
      <xdr:nvSpPr>
        <xdr:cNvPr id="463" name="楕円 462"/>
        <xdr:cNvSpPr/>
      </xdr:nvSpPr>
      <xdr:spPr>
        <a:xfrm>
          <a:off x="169672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86740</xdr:rowOff>
    </xdr:from>
    <xdr:ext cx="762000" cy="259045"/>
    <xdr:sp macro="" textlink="">
      <xdr:nvSpPr>
        <xdr:cNvPr id="464" name="将来負担の状況該当値テキスト"/>
        <xdr:cNvSpPr txBox="1"/>
      </xdr:nvSpPr>
      <xdr:spPr>
        <a:xfrm>
          <a:off x="17106900" y="26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77893</xdr:rowOff>
    </xdr:from>
    <xdr:to>
      <xdr:col>77</xdr:col>
      <xdr:colOff>95250</xdr:colOff>
      <xdr:row>16</xdr:row>
      <xdr:rowOff>8043</xdr:rowOff>
    </xdr:to>
    <xdr:sp macro="" textlink="">
      <xdr:nvSpPr>
        <xdr:cNvPr id="465" name="楕円 464"/>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164270</xdr:rowOff>
    </xdr:from>
    <xdr:ext cx="736600" cy="259045"/>
    <xdr:sp macro="" textlink="">
      <xdr:nvSpPr>
        <xdr:cNvPr id="466" name="テキスト ボックス 465"/>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49167</xdr:rowOff>
    </xdr:from>
    <xdr:to>
      <xdr:col>73</xdr:col>
      <xdr:colOff>44450</xdr:colOff>
      <xdr:row>15</xdr:row>
      <xdr:rowOff>150767</xdr:rowOff>
    </xdr:to>
    <xdr:sp macro="" textlink="">
      <xdr:nvSpPr>
        <xdr:cNvPr id="467" name="楕円 466"/>
        <xdr:cNvSpPr/>
      </xdr:nvSpPr>
      <xdr:spPr>
        <a:xfrm>
          <a:off x="152400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160944</xdr:rowOff>
    </xdr:from>
    <xdr:ext cx="762000" cy="259045"/>
    <xdr:sp macro="" textlink="">
      <xdr:nvSpPr>
        <xdr:cNvPr id="468" name="テキスト ボックス 467"/>
        <xdr:cNvSpPr txBox="1"/>
      </xdr:nvSpPr>
      <xdr:spPr>
        <a:xfrm>
          <a:off x="14909800" y="238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60658</xdr:rowOff>
    </xdr:from>
    <xdr:to>
      <xdr:col>68</xdr:col>
      <xdr:colOff>203200</xdr:colOff>
      <xdr:row>15</xdr:row>
      <xdr:rowOff>162258</xdr:rowOff>
    </xdr:to>
    <xdr:sp macro="" textlink="">
      <xdr:nvSpPr>
        <xdr:cNvPr id="469" name="楕円 468"/>
        <xdr:cNvSpPr/>
      </xdr:nvSpPr>
      <xdr:spPr>
        <a:xfrm>
          <a:off x="14351000" y="2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985</xdr:rowOff>
    </xdr:from>
    <xdr:ext cx="762000" cy="259045"/>
    <xdr:sp macro="" textlink="">
      <xdr:nvSpPr>
        <xdr:cNvPr id="470" name="テキスト ボックス 469"/>
        <xdr:cNvSpPr txBox="1"/>
      </xdr:nvSpPr>
      <xdr:spPr>
        <a:xfrm>
          <a:off x="14020800" y="24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73297</xdr:rowOff>
    </xdr:from>
    <xdr:to>
      <xdr:col>64</xdr:col>
      <xdr:colOff>152400</xdr:colOff>
      <xdr:row>16</xdr:row>
      <xdr:rowOff>3447</xdr:rowOff>
    </xdr:to>
    <xdr:sp macro="" textlink="">
      <xdr:nvSpPr>
        <xdr:cNvPr id="471" name="楕円 470"/>
        <xdr:cNvSpPr/>
      </xdr:nvSpPr>
      <xdr:spPr>
        <a:xfrm>
          <a:off x="13462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13624</xdr:rowOff>
    </xdr:from>
    <xdr:ext cx="762000" cy="259045"/>
    <xdr:sp macro="" textlink="">
      <xdr:nvSpPr>
        <xdr:cNvPr id="472" name="テキスト ボックス 471"/>
        <xdr:cNvSpPr txBox="1"/>
      </xdr:nvSpPr>
      <xdr:spPr>
        <a:xfrm>
          <a:off x="13131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総合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支所方式により支所職員の配置が多いため、全体職員数が多く、類似団体より数値が大きくなっている。退職者数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の増加や学習補助員等などの拡充により増額している一方で、一般職員数の減や時間外勤務手当の減額があり、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となった。今後も「中津市行政サービス高度化プラン」（平成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年度）に基づき、職員数の適正化を図り人件費の削減に努める。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38</xdr:row>
      <xdr:rowOff>165100</xdr:rowOff>
    </xdr:to>
    <xdr:cxnSp macro="">
      <xdr:nvCxnSpPr>
        <xdr:cNvPr id="66" name="直線コネクタ 65"/>
        <xdr:cNvCxnSpPr/>
      </xdr:nvCxnSpPr>
      <xdr:spPr>
        <a:xfrm flipV="1">
          <a:off x="3987800" y="6664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165100</xdr:rowOff>
    </xdr:to>
    <xdr:cxnSp macro="">
      <xdr:nvCxnSpPr>
        <xdr:cNvPr id="69" name="直線コネクタ 68"/>
        <xdr:cNvCxnSpPr/>
      </xdr:nvCxnSpPr>
      <xdr:spPr>
        <a:xfrm>
          <a:off x="3098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165100</xdr:rowOff>
    </xdr:to>
    <xdr:cxnSp macro="">
      <xdr:nvCxnSpPr>
        <xdr:cNvPr id="72" name="直線コネクタ 71"/>
        <xdr:cNvCxnSpPr/>
      </xdr:nvCxnSpPr>
      <xdr:spPr>
        <a:xfrm flipV="1">
          <a:off x="2209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38</xdr:row>
      <xdr:rowOff>165100</xdr:rowOff>
    </xdr:to>
    <xdr:cxnSp macro="">
      <xdr:nvCxnSpPr>
        <xdr:cNvPr id="75" name="直線コネクタ 74"/>
        <xdr:cNvCxnSpPr/>
      </xdr:nvCxnSpPr>
      <xdr:spPr>
        <a:xfrm>
          <a:off x="1320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165,351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千円増額となり、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平均を上回っている。単価上昇による光熱水費の増加や、子育て支援や予防医療にかかる経費の増加が、主な要因となっている。今後も事務事業の見直し、改善等により物件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20320</xdr:rowOff>
    </xdr:to>
    <xdr:cxnSp macro="">
      <xdr:nvCxnSpPr>
        <xdr:cNvPr id="127" name="直線コネクタ 126"/>
        <xdr:cNvCxnSpPr/>
      </xdr:nvCxnSpPr>
      <xdr:spPr>
        <a:xfrm>
          <a:off x="15671800" y="3053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138430</xdr:rowOff>
    </xdr:to>
    <xdr:cxnSp macro="">
      <xdr:nvCxnSpPr>
        <xdr:cNvPr id="130" name="直線コネクタ 129"/>
        <xdr:cNvCxnSpPr/>
      </xdr:nvCxnSpPr>
      <xdr:spPr>
        <a:xfrm>
          <a:off x="14782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77470</xdr:rowOff>
    </xdr:to>
    <xdr:cxnSp macro="">
      <xdr:nvCxnSpPr>
        <xdr:cNvPr id="133" name="直線コネクタ 132"/>
        <xdr:cNvCxnSpPr/>
      </xdr:nvCxnSpPr>
      <xdr:spPr>
        <a:xfrm>
          <a:off x="13893800" y="299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130810</xdr:rowOff>
    </xdr:to>
    <xdr:cxnSp macro="">
      <xdr:nvCxnSpPr>
        <xdr:cNvPr id="136" name="直線コネクタ 135"/>
        <xdr:cNvCxnSpPr/>
      </xdr:nvCxnSpPr>
      <xdr:spPr>
        <a:xfrm flipV="1">
          <a:off x="13004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6" name="楕円 145"/>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7"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1" name="テキスト ボックス 150"/>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3" name="テキスト ボックス 152"/>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経常扶助費額は前年度と比較すると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28,246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千円減額しており、私立保育園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施設が認定こども園へ移行したことや、生活保護受給者が減少したことが主な要因となっている。一方で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児童福祉費及び障害福祉費は毎年増加しており、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今後も同事業費の増加が見込まれるため、さらなる財政基盤の確立に努める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130810</xdr:rowOff>
    </xdr:to>
    <xdr:cxnSp macro="">
      <xdr:nvCxnSpPr>
        <xdr:cNvPr id="188" name="直線コネクタ 187"/>
        <xdr:cNvCxnSpPr/>
      </xdr:nvCxnSpPr>
      <xdr:spPr>
        <a:xfrm>
          <a:off x="3987800" y="9537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107950</xdr:rowOff>
    </xdr:to>
    <xdr:cxnSp macro="">
      <xdr:nvCxnSpPr>
        <xdr:cNvPr id="191" name="直線コネクタ 190"/>
        <xdr:cNvCxnSpPr/>
      </xdr:nvCxnSpPr>
      <xdr:spPr>
        <a:xfrm>
          <a:off x="3098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85090</xdr:rowOff>
    </xdr:to>
    <xdr:cxnSp macro="">
      <xdr:nvCxnSpPr>
        <xdr:cNvPr id="194" name="直線コネクタ 193"/>
        <xdr:cNvCxnSpPr/>
      </xdr:nvCxnSpPr>
      <xdr:spPr>
        <a:xfrm>
          <a:off x="2209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39370</xdr:rowOff>
    </xdr:to>
    <xdr:cxnSp macro="">
      <xdr:nvCxnSpPr>
        <xdr:cNvPr id="197" name="直線コネクタ 196"/>
        <xdr:cNvCxnSpPr/>
      </xdr:nvCxnSpPr>
      <xdr:spPr>
        <a:xfrm>
          <a:off x="1320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144780</xdr:rowOff>
    </xdr:from>
    <xdr:to>
      <xdr:col>11</xdr:col>
      <xdr:colOff>60325</xdr:colOff>
      <xdr:row>55</xdr:row>
      <xdr:rowOff>74930</xdr:rowOff>
    </xdr:to>
    <xdr:sp macro="" textlink="">
      <xdr:nvSpPr>
        <xdr:cNvPr id="198" name="フローチャート: 判断 197"/>
        <xdr:cNvSpPr/>
      </xdr:nvSpPr>
      <xdr:spPr>
        <a:xfrm>
          <a:off x="2159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199" name="テキスト ボックス 198"/>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7" name="楕円 206"/>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52087</xdr:rowOff>
    </xdr:from>
    <xdr:ext cx="762000" cy="259045"/>
    <xdr:sp macro="" textlink="">
      <xdr:nvSpPr>
        <xdr:cNvPr id="208" name="扶助費該当値テキスト"/>
        <xdr:cNvSpPr txBox="1"/>
      </xdr:nvSpPr>
      <xdr:spPr>
        <a:xfrm>
          <a:off x="4914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2" name="テキスト ボックス 211"/>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3" name="楕円 212"/>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214" name="テキスト ボックス 213"/>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た。介護保険事業特別会計（事業勘定）繰出金、後期高齢者医療広域連合療養給付費負担金の増額が主な要因となっている。今後も他会計繰出金の抑制を図るべく、「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年度）に基づき、各公営企業・特別会計の経営健全化により、削減を図る。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130266</xdr:rowOff>
    </xdr:to>
    <xdr:cxnSp macro="">
      <xdr:nvCxnSpPr>
        <xdr:cNvPr id="251" name="直線コネクタ 250"/>
        <xdr:cNvCxnSpPr/>
      </xdr:nvCxnSpPr>
      <xdr:spPr>
        <a:xfrm>
          <a:off x="15671800" y="97118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110672</xdr:rowOff>
    </xdr:to>
    <xdr:cxnSp macro="">
      <xdr:nvCxnSpPr>
        <xdr:cNvPr id="254" name="直線コネクタ 253"/>
        <xdr:cNvCxnSpPr/>
      </xdr:nvCxnSpPr>
      <xdr:spPr>
        <a:xfrm>
          <a:off x="14782800" y="9672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104140</xdr:rowOff>
    </xdr:to>
    <xdr:cxnSp macro="">
      <xdr:nvCxnSpPr>
        <xdr:cNvPr id="257" name="直線コネクタ 256"/>
        <xdr:cNvCxnSpPr/>
      </xdr:nvCxnSpPr>
      <xdr:spPr>
        <a:xfrm flipV="1">
          <a:off x="13893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104140</xdr:rowOff>
    </xdr:to>
    <xdr:cxnSp macro="">
      <xdr:nvCxnSpPr>
        <xdr:cNvPr id="260" name="直線コネクタ 259"/>
        <xdr:cNvCxnSpPr/>
      </xdr:nvCxnSpPr>
      <xdr:spPr>
        <a:xfrm>
          <a:off x="13004800" y="96792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62" name="テキスト ボックス 261"/>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0" name="楕円 269"/>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1" name="その他該当値テキスト"/>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2" name="楕円 271"/>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3" name="テキスト ボックス 272"/>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4" name="楕円 273"/>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5" name="テキスト ボックス 274"/>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7" name="テキスト ボックス 27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8" name="楕円 277"/>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79" name="テキスト ボックス 278"/>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度に渡って行った補助金評価により、補助金の抑制が図られ、類似団体平均よりも良好な状態で推移している。今後も補助金等の適正化を図る。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24130</xdr:rowOff>
    </xdr:to>
    <xdr:cxnSp macro="">
      <xdr:nvCxnSpPr>
        <xdr:cNvPr id="307" name="直線コネクタ 306"/>
        <xdr:cNvCxnSpPr/>
      </xdr:nvCxnSpPr>
      <xdr:spPr>
        <a:xfrm>
          <a:off x="15671800" y="602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46990</xdr:rowOff>
    </xdr:to>
    <xdr:cxnSp macro="">
      <xdr:nvCxnSpPr>
        <xdr:cNvPr id="310" name="直線コネクタ 309"/>
        <xdr:cNvCxnSpPr/>
      </xdr:nvCxnSpPr>
      <xdr:spPr>
        <a:xfrm flipV="1">
          <a:off x="14782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52705</xdr:rowOff>
    </xdr:to>
    <xdr:cxnSp macro="">
      <xdr:nvCxnSpPr>
        <xdr:cNvPr id="313" name="直線コネクタ 312"/>
        <xdr:cNvCxnSpPr/>
      </xdr:nvCxnSpPr>
      <xdr:spPr>
        <a:xfrm flipV="1">
          <a:off x="13893800" y="6047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52705</xdr:rowOff>
    </xdr:from>
    <xdr:to>
      <xdr:col>69</xdr:col>
      <xdr:colOff>92075</xdr:colOff>
      <xdr:row>35</xdr:row>
      <xdr:rowOff>69850</xdr:rowOff>
    </xdr:to>
    <xdr:cxnSp macro="">
      <xdr:nvCxnSpPr>
        <xdr:cNvPr id="316" name="直線コネクタ 315"/>
        <xdr:cNvCxnSpPr/>
      </xdr:nvCxnSpPr>
      <xdr:spPr>
        <a:xfrm flipV="1">
          <a:off x="13004800" y="6053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70485</xdr:rowOff>
    </xdr:from>
    <xdr:to>
      <xdr:col>69</xdr:col>
      <xdr:colOff>142875</xdr:colOff>
      <xdr:row>38</xdr:row>
      <xdr:rowOff>635</xdr:rowOff>
    </xdr:to>
    <xdr:sp macro="" textlink="">
      <xdr:nvSpPr>
        <xdr:cNvPr id="317" name="フローチャート: 判断 316"/>
        <xdr:cNvSpPr/>
      </xdr:nvSpPr>
      <xdr:spPr>
        <a:xfrm>
          <a:off x="13843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156862</xdr:rowOff>
    </xdr:from>
    <xdr:ext cx="762000" cy="259045"/>
    <xdr:sp macro="" textlink="">
      <xdr:nvSpPr>
        <xdr:cNvPr id="318" name="テキスト ボックス 317"/>
        <xdr:cNvSpPr txBox="1"/>
      </xdr:nvSpPr>
      <xdr:spPr>
        <a:xfrm>
          <a:off x="13512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6" name="楕円 325"/>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53357</xdr:rowOff>
    </xdr:from>
    <xdr:ext cx="762000" cy="259045"/>
    <xdr:sp macro="" textlink="">
      <xdr:nvSpPr>
        <xdr:cNvPr id="327" name="補助費等該当値テキスト"/>
        <xdr:cNvSpPr txBox="1"/>
      </xdr:nvSpPr>
      <xdr:spPr>
        <a:xfrm>
          <a:off x="16598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8" name="楕円 32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9" name="テキスト ボックス 32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0" name="楕円 329"/>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1" name="テキスト ボックス 330"/>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xdr:rowOff>
    </xdr:from>
    <xdr:to>
      <xdr:col>69</xdr:col>
      <xdr:colOff>142875</xdr:colOff>
      <xdr:row>35</xdr:row>
      <xdr:rowOff>103505</xdr:rowOff>
    </xdr:to>
    <xdr:sp macro="" textlink="">
      <xdr:nvSpPr>
        <xdr:cNvPr id="332" name="楕円 331"/>
        <xdr:cNvSpPr/>
      </xdr:nvSpPr>
      <xdr:spPr>
        <a:xfrm>
          <a:off x="13843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113682</xdr:rowOff>
    </xdr:from>
    <xdr:ext cx="762000" cy="259045"/>
    <xdr:sp macro="" textlink="">
      <xdr:nvSpPr>
        <xdr:cNvPr id="333" name="テキスト ボックス 332"/>
        <xdr:cNvSpPr txBox="1"/>
      </xdr:nvSpPr>
      <xdr:spPr>
        <a:xfrm>
          <a:off x="13512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過疎対策事業債及び合併特例事業債における償還額の減により、前年度と比較すると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262,825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千円の減額とな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高い数値となっている。今後は公債費の減少を見込んでおり、「中津市行政サービス高度化プラン」に基づき、地方債発行を抑制し、プライマリーバランスに留意した、公債費の適正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153126</xdr:rowOff>
    </xdr:from>
    <xdr:to>
      <xdr:col>24</xdr:col>
      <xdr:colOff>25400</xdr:colOff>
      <xdr:row>79</xdr:row>
      <xdr:rowOff>73116</xdr:rowOff>
    </xdr:to>
    <xdr:cxnSp macro="">
      <xdr:nvCxnSpPr>
        <xdr:cNvPr id="370" name="直線コネクタ 369"/>
        <xdr:cNvCxnSpPr/>
      </xdr:nvCxnSpPr>
      <xdr:spPr>
        <a:xfrm flipV="1">
          <a:off x="3987800" y="135262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66584</xdr:rowOff>
    </xdr:from>
    <xdr:to>
      <xdr:col>19</xdr:col>
      <xdr:colOff>187325</xdr:colOff>
      <xdr:row>79</xdr:row>
      <xdr:rowOff>73116</xdr:rowOff>
    </xdr:to>
    <xdr:cxnSp macro="">
      <xdr:nvCxnSpPr>
        <xdr:cNvPr id="373" name="直線コネクタ 372"/>
        <xdr:cNvCxnSpPr/>
      </xdr:nvCxnSpPr>
      <xdr:spPr>
        <a:xfrm>
          <a:off x="3098800" y="13611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66584</xdr:rowOff>
    </xdr:to>
    <xdr:cxnSp macro="">
      <xdr:nvCxnSpPr>
        <xdr:cNvPr id="376" name="直線コネクタ 375"/>
        <xdr:cNvCxnSpPr/>
      </xdr:nvCxnSpPr>
      <xdr:spPr>
        <a:xfrm>
          <a:off x="2209800" y="135458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113937</xdr:rowOff>
    </xdr:from>
    <xdr:to>
      <xdr:col>11</xdr:col>
      <xdr:colOff>9525</xdr:colOff>
      <xdr:row>79</xdr:row>
      <xdr:rowOff>1270</xdr:rowOff>
    </xdr:to>
    <xdr:cxnSp macro="">
      <xdr:nvCxnSpPr>
        <xdr:cNvPr id="379" name="直線コネクタ 378"/>
        <xdr:cNvCxnSpPr/>
      </xdr:nvCxnSpPr>
      <xdr:spPr>
        <a:xfrm>
          <a:off x="1320800" y="13487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80" name="フローチャート: 判断 379"/>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81" name="テキスト ボックス 380"/>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102326</xdr:rowOff>
    </xdr:from>
    <xdr:to>
      <xdr:col>24</xdr:col>
      <xdr:colOff>76200</xdr:colOff>
      <xdr:row>79</xdr:row>
      <xdr:rowOff>32476</xdr:rowOff>
    </xdr:to>
    <xdr:sp macro="" textlink="">
      <xdr:nvSpPr>
        <xdr:cNvPr id="389" name="楕円 388"/>
        <xdr:cNvSpPr/>
      </xdr:nvSpPr>
      <xdr:spPr>
        <a:xfrm>
          <a:off x="47752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74403</xdr:rowOff>
    </xdr:from>
    <xdr:ext cx="762000" cy="259045"/>
    <xdr:sp macro="" textlink="">
      <xdr:nvSpPr>
        <xdr:cNvPr id="390" name="公債費該当値テキスト"/>
        <xdr:cNvSpPr txBox="1"/>
      </xdr:nvSpPr>
      <xdr:spPr>
        <a:xfrm>
          <a:off x="49149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22316</xdr:rowOff>
    </xdr:from>
    <xdr:to>
      <xdr:col>20</xdr:col>
      <xdr:colOff>38100</xdr:colOff>
      <xdr:row>79</xdr:row>
      <xdr:rowOff>123916</xdr:rowOff>
    </xdr:to>
    <xdr:sp macro="" textlink="">
      <xdr:nvSpPr>
        <xdr:cNvPr id="391" name="楕円 390"/>
        <xdr:cNvSpPr/>
      </xdr:nvSpPr>
      <xdr:spPr>
        <a:xfrm>
          <a:off x="3937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108693</xdr:rowOff>
    </xdr:from>
    <xdr:ext cx="736600" cy="259045"/>
    <xdr:sp macro="" textlink="">
      <xdr:nvSpPr>
        <xdr:cNvPr id="392" name="テキスト ボックス 391"/>
        <xdr:cNvSpPr txBox="1"/>
      </xdr:nvSpPr>
      <xdr:spPr>
        <a:xfrm>
          <a:off x="3606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15784</xdr:rowOff>
    </xdr:from>
    <xdr:to>
      <xdr:col>15</xdr:col>
      <xdr:colOff>149225</xdr:colOff>
      <xdr:row>79</xdr:row>
      <xdr:rowOff>117384</xdr:rowOff>
    </xdr:to>
    <xdr:sp macro="" textlink="">
      <xdr:nvSpPr>
        <xdr:cNvPr id="393" name="楕円 392"/>
        <xdr:cNvSpPr/>
      </xdr:nvSpPr>
      <xdr:spPr>
        <a:xfrm>
          <a:off x="3048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102161</xdr:rowOff>
    </xdr:from>
    <xdr:ext cx="762000" cy="259045"/>
    <xdr:sp macro="" textlink="">
      <xdr:nvSpPr>
        <xdr:cNvPr id="394" name="テキスト ボックス 393"/>
        <xdr:cNvSpPr txBox="1"/>
      </xdr:nvSpPr>
      <xdr:spPr>
        <a:xfrm>
          <a:off x="2717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5" name="楕円 394"/>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6" name="テキスト ボックス 39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63137</xdr:rowOff>
    </xdr:from>
    <xdr:to>
      <xdr:col>6</xdr:col>
      <xdr:colOff>171450</xdr:colOff>
      <xdr:row>78</xdr:row>
      <xdr:rowOff>164737</xdr:rowOff>
    </xdr:to>
    <xdr:sp macro="" textlink="">
      <xdr:nvSpPr>
        <xdr:cNvPr id="397" name="楕円 396"/>
        <xdr:cNvSpPr/>
      </xdr:nvSpPr>
      <xdr:spPr>
        <a:xfrm>
          <a:off x="1270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149514</xdr:rowOff>
    </xdr:from>
    <xdr:ext cx="762000" cy="259045"/>
    <xdr:sp macro="" textlink="">
      <xdr:nvSpPr>
        <xdr:cNvPr id="398" name="テキスト ボックス 397"/>
        <xdr:cNvSpPr txBox="1"/>
      </xdr:nvSpPr>
      <xdr:spPr>
        <a:xfrm>
          <a:off x="939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ポイントの悪化となり、類似団体平均を上回った。今後も「中津市行政サービス高度化プラン」（平成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78994</xdr:rowOff>
    </xdr:to>
    <xdr:cxnSp macro="">
      <xdr:nvCxnSpPr>
        <xdr:cNvPr id="429" name="直線コネクタ 428"/>
        <xdr:cNvCxnSpPr/>
      </xdr:nvCxnSpPr>
      <xdr:spPr>
        <a:xfrm>
          <a:off x="15671800" y="13230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28702</xdr:rowOff>
    </xdr:to>
    <xdr:cxnSp macro="">
      <xdr:nvCxnSpPr>
        <xdr:cNvPr id="432" name="直線コネクタ 431"/>
        <xdr:cNvCxnSpPr/>
      </xdr:nvCxnSpPr>
      <xdr:spPr>
        <a:xfrm>
          <a:off x="14782800" y="131206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140715</xdr:rowOff>
    </xdr:to>
    <xdr:cxnSp macro="">
      <xdr:nvCxnSpPr>
        <xdr:cNvPr id="435" name="直線コネクタ 434"/>
        <xdr:cNvCxnSpPr/>
      </xdr:nvCxnSpPr>
      <xdr:spPr>
        <a:xfrm flipV="1">
          <a:off x="13893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76</xdr:row>
      <xdr:rowOff>140715</xdr:rowOff>
    </xdr:to>
    <xdr:cxnSp macro="">
      <xdr:nvCxnSpPr>
        <xdr:cNvPr id="438" name="直線コネクタ 437"/>
        <xdr:cNvCxnSpPr/>
      </xdr:nvCxnSpPr>
      <xdr:spPr>
        <a:xfrm>
          <a:off x="13004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9" name="フローチャート: 判断 438"/>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40" name="テキスト ボックス 439"/>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8" name="楕円 447"/>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9"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0" name="楕円 449"/>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51" name="テキスト ボックス 450"/>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2" name="楕円 451"/>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3" name="テキスト ボックス 452"/>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4" name="楕円 453"/>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5" name="テキスト ボックス 454"/>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6" name="楕円 455"/>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7" name="テキスト ボックス 45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16744</xdr:rowOff>
    </xdr:from>
    <xdr:to>
      <xdr:col>29</xdr:col>
      <xdr:colOff>127000</xdr:colOff>
      <xdr:row>16</xdr:row>
      <xdr:rowOff>25300</xdr:rowOff>
    </xdr:to>
    <xdr:cxnSp macro="">
      <xdr:nvCxnSpPr>
        <xdr:cNvPr id="52" name="直線コネクタ 51"/>
        <xdr:cNvCxnSpPr/>
      </xdr:nvCxnSpPr>
      <xdr:spPr bwMode="auto">
        <a:xfrm>
          <a:off x="5003800" y="2807569"/>
          <a:ext cx="6477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16744</xdr:rowOff>
    </xdr:from>
    <xdr:to>
      <xdr:col>26</xdr:col>
      <xdr:colOff>50800</xdr:colOff>
      <xdr:row>16</xdr:row>
      <xdr:rowOff>58055</xdr:rowOff>
    </xdr:to>
    <xdr:cxnSp macro="">
      <xdr:nvCxnSpPr>
        <xdr:cNvPr id="55" name="直線コネクタ 54"/>
        <xdr:cNvCxnSpPr/>
      </xdr:nvCxnSpPr>
      <xdr:spPr bwMode="auto">
        <a:xfrm flipV="1">
          <a:off x="4305300" y="2807569"/>
          <a:ext cx="698500" cy="4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31260</xdr:rowOff>
    </xdr:from>
    <xdr:to>
      <xdr:col>22</xdr:col>
      <xdr:colOff>114300</xdr:colOff>
      <xdr:row>16</xdr:row>
      <xdr:rowOff>58055</xdr:rowOff>
    </xdr:to>
    <xdr:cxnSp macro="">
      <xdr:nvCxnSpPr>
        <xdr:cNvPr id="58" name="直線コネクタ 57"/>
        <xdr:cNvCxnSpPr/>
      </xdr:nvCxnSpPr>
      <xdr:spPr bwMode="auto">
        <a:xfrm>
          <a:off x="3606800" y="2822085"/>
          <a:ext cx="698500" cy="2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31260</xdr:rowOff>
    </xdr:from>
    <xdr:to>
      <xdr:col>18</xdr:col>
      <xdr:colOff>177800</xdr:colOff>
      <xdr:row>16</xdr:row>
      <xdr:rowOff>57974</xdr:rowOff>
    </xdr:to>
    <xdr:cxnSp macro="">
      <xdr:nvCxnSpPr>
        <xdr:cNvPr id="61" name="直線コネクタ 60"/>
        <xdr:cNvCxnSpPr/>
      </xdr:nvCxnSpPr>
      <xdr:spPr bwMode="auto">
        <a:xfrm flipV="1">
          <a:off x="2908300" y="2822085"/>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145950</xdr:rowOff>
    </xdr:from>
    <xdr:to>
      <xdr:col>29</xdr:col>
      <xdr:colOff>177800</xdr:colOff>
      <xdr:row>16</xdr:row>
      <xdr:rowOff>76100</xdr:rowOff>
    </xdr:to>
    <xdr:sp macro="" textlink="">
      <xdr:nvSpPr>
        <xdr:cNvPr id="71" name="楕円 70"/>
        <xdr:cNvSpPr/>
      </xdr:nvSpPr>
      <xdr:spPr bwMode="auto">
        <a:xfrm>
          <a:off x="5600700" y="276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162477</xdr:rowOff>
    </xdr:from>
    <xdr:ext cx="762000" cy="259045"/>
    <xdr:sp macro="" textlink="">
      <xdr:nvSpPr>
        <xdr:cNvPr id="72" name="人口1人当たり決算額の推移該当値テキスト130"/>
        <xdr:cNvSpPr txBox="1"/>
      </xdr:nvSpPr>
      <xdr:spPr>
        <a:xfrm>
          <a:off x="5740400" y="26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137394</xdr:rowOff>
    </xdr:from>
    <xdr:to>
      <xdr:col>26</xdr:col>
      <xdr:colOff>101600</xdr:colOff>
      <xdr:row>16</xdr:row>
      <xdr:rowOff>67544</xdr:rowOff>
    </xdr:to>
    <xdr:sp macro="" textlink="">
      <xdr:nvSpPr>
        <xdr:cNvPr id="73" name="楕円 72"/>
        <xdr:cNvSpPr/>
      </xdr:nvSpPr>
      <xdr:spPr bwMode="auto">
        <a:xfrm>
          <a:off x="4953000" y="275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77721</xdr:rowOff>
    </xdr:from>
    <xdr:ext cx="736600" cy="259045"/>
    <xdr:sp macro="" textlink="">
      <xdr:nvSpPr>
        <xdr:cNvPr id="74" name="テキスト ボックス 73"/>
        <xdr:cNvSpPr txBox="1"/>
      </xdr:nvSpPr>
      <xdr:spPr>
        <a:xfrm>
          <a:off x="4622800" y="252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7255</xdr:rowOff>
    </xdr:from>
    <xdr:to>
      <xdr:col>22</xdr:col>
      <xdr:colOff>165100</xdr:colOff>
      <xdr:row>16</xdr:row>
      <xdr:rowOff>108855</xdr:rowOff>
    </xdr:to>
    <xdr:sp macro="" textlink="">
      <xdr:nvSpPr>
        <xdr:cNvPr id="75" name="楕円 74"/>
        <xdr:cNvSpPr/>
      </xdr:nvSpPr>
      <xdr:spPr bwMode="auto">
        <a:xfrm>
          <a:off x="4254500" y="279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119032</xdr:rowOff>
    </xdr:from>
    <xdr:ext cx="762000" cy="259045"/>
    <xdr:sp macro="" textlink="">
      <xdr:nvSpPr>
        <xdr:cNvPr id="76" name="テキスト ボックス 75"/>
        <xdr:cNvSpPr txBox="1"/>
      </xdr:nvSpPr>
      <xdr:spPr>
        <a:xfrm>
          <a:off x="3924300" y="256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151910</xdr:rowOff>
    </xdr:from>
    <xdr:to>
      <xdr:col>19</xdr:col>
      <xdr:colOff>38100</xdr:colOff>
      <xdr:row>16</xdr:row>
      <xdr:rowOff>82060</xdr:rowOff>
    </xdr:to>
    <xdr:sp macro="" textlink="">
      <xdr:nvSpPr>
        <xdr:cNvPr id="77" name="楕円 76"/>
        <xdr:cNvSpPr/>
      </xdr:nvSpPr>
      <xdr:spPr bwMode="auto">
        <a:xfrm>
          <a:off x="3556000" y="277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92237</xdr:rowOff>
    </xdr:from>
    <xdr:ext cx="762000" cy="259045"/>
    <xdr:sp macro="" textlink="">
      <xdr:nvSpPr>
        <xdr:cNvPr id="78" name="テキスト ボックス 77"/>
        <xdr:cNvSpPr txBox="1"/>
      </xdr:nvSpPr>
      <xdr:spPr>
        <a:xfrm>
          <a:off x="3225800" y="25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7174</xdr:rowOff>
    </xdr:from>
    <xdr:to>
      <xdr:col>15</xdr:col>
      <xdr:colOff>101600</xdr:colOff>
      <xdr:row>16</xdr:row>
      <xdr:rowOff>108774</xdr:rowOff>
    </xdr:to>
    <xdr:sp macro="" textlink="">
      <xdr:nvSpPr>
        <xdr:cNvPr id="79" name="楕円 78"/>
        <xdr:cNvSpPr/>
      </xdr:nvSpPr>
      <xdr:spPr bwMode="auto">
        <a:xfrm>
          <a:off x="2857500" y="279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118951</xdr:rowOff>
    </xdr:from>
    <xdr:ext cx="762000" cy="259045"/>
    <xdr:sp macro="" textlink="">
      <xdr:nvSpPr>
        <xdr:cNvPr id="80" name="テキスト ボックス 79"/>
        <xdr:cNvSpPr txBox="1"/>
      </xdr:nvSpPr>
      <xdr:spPr>
        <a:xfrm>
          <a:off x="2527300" y="256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35766</xdr:rowOff>
    </xdr:from>
    <xdr:to>
      <xdr:col>29</xdr:col>
      <xdr:colOff>127000</xdr:colOff>
      <xdr:row>37</xdr:row>
      <xdr:rowOff>80549</xdr:rowOff>
    </xdr:to>
    <xdr:cxnSp macro="">
      <xdr:nvCxnSpPr>
        <xdr:cNvPr id="112" name="直線コネクタ 111"/>
        <xdr:cNvCxnSpPr/>
      </xdr:nvCxnSpPr>
      <xdr:spPr bwMode="auto">
        <a:xfrm flipV="1">
          <a:off x="5003800" y="7160466"/>
          <a:ext cx="647700" cy="4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80137</xdr:rowOff>
    </xdr:from>
    <xdr:to>
      <xdr:col>26</xdr:col>
      <xdr:colOff>50800</xdr:colOff>
      <xdr:row>37</xdr:row>
      <xdr:rowOff>80549</xdr:rowOff>
    </xdr:to>
    <xdr:cxnSp macro="">
      <xdr:nvCxnSpPr>
        <xdr:cNvPr id="115" name="直線コネクタ 114"/>
        <xdr:cNvCxnSpPr/>
      </xdr:nvCxnSpPr>
      <xdr:spPr bwMode="auto">
        <a:xfrm>
          <a:off x="4305300" y="7204837"/>
          <a:ext cx="6985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80137</xdr:rowOff>
    </xdr:from>
    <xdr:to>
      <xdr:col>22</xdr:col>
      <xdr:colOff>114300</xdr:colOff>
      <xdr:row>37</xdr:row>
      <xdr:rowOff>81189</xdr:rowOff>
    </xdr:to>
    <xdr:cxnSp macro="">
      <xdr:nvCxnSpPr>
        <xdr:cNvPr id="118" name="直線コネクタ 117"/>
        <xdr:cNvCxnSpPr/>
      </xdr:nvCxnSpPr>
      <xdr:spPr bwMode="auto">
        <a:xfrm flipV="1">
          <a:off x="3606800" y="7204837"/>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81189</xdr:rowOff>
    </xdr:from>
    <xdr:to>
      <xdr:col>18</xdr:col>
      <xdr:colOff>177800</xdr:colOff>
      <xdr:row>37</xdr:row>
      <xdr:rowOff>106906</xdr:rowOff>
    </xdr:to>
    <xdr:cxnSp macro="">
      <xdr:nvCxnSpPr>
        <xdr:cNvPr id="121" name="直線コネクタ 120"/>
        <xdr:cNvCxnSpPr/>
      </xdr:nvCxnSpPr>
      <xdr:spPr bwMode="auto">
        <a:xfrm flipV="1">
          <a:off x="2908300" y="7205889"/>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134448</xdr:rowOff>
    </xdr:from>
    <xdr:to>
      <xdr:col>19</xdr:col>
      <xdr:colOff>38100</xdr:colOff>
      <xdr:row>37</xdr:row>
      <xdr:rowOff>64598</xdr:rowOff>
    </xdr:to>
    <xdr:sp macro="" textlink="">
      <xdr:nvSpPr>
        <xdr:cNvPr id="122" name="フローチャート: 判断 121"/>
        <xdr:cNvSpPr/>
      </xdr:nvSpPr>
      <xdr:spPr bwMode="auto">
        <a:xfrm>
          <a:off x="35560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246225</xdr:rowOff>
    </xdr:from>
    <xdr:ext cx="762000" cy="259045"/>
    <xdr:sp macro="" textlink="">
      <xdr:nvSpPr>
        <xdr:cNvPr id="123" name="テキスト ボックス 122"/>
        <xdr:cNvSpPr txBox="1"/>
      </xdr:nvSpPr>
      <xdr:spPr>
        <a:xfrm>
          <a:off x="3225800" y="685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156416</xdr:rowOff>
    </xdr:from>
    <xdr:to>
      <xdr:col>29</xdr:col>
      <xdr:colOff>177800</xdr:colOff>
      <xdr:row>37</xdr:row>
      <xdr:rowOff>86566</xdr:rowOff>
    </xdr:to>
    <xdr:sp macro="" textlink="">
      <xdr:nvSpPr>
        <xdr:cNvPr id="131" name="楕円 130"/>
        <xdr:cNvSpPr/>
      </xdr:nvSpPr>
      <xdr:spPr bwMode="auto">
        <a:xfrm>
          <a:off x="5600700" y="710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128493</xdr:rowOff>
    </xdr:from>
    <xdr:ext cx="762000" cy="259045"/>
    <xdr:sp macro="" textlink="">
      <xdr:nvSpPr>
        <xdr:cNvPr id="132" name="人口1人当たり決算額の推移該当値テキスト445"/>
        <xdr:cNvSpPr txBox="1"/>
      </xdr:nvSpPr>
      <xdr:spPr>
        <a:xfrm>
          <a:off x="5740400" y="7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29749</xdr:rowOff>
    </xdr:from>
    <xdr:to>
      <xdr:col>26</xdr:col>
      <xdr:colOff>101600</xdr:colOff>
      <xdr:row>37</xdr:row>
      <xdr:rowOff>131349</xdr:rowOff>
    </xdr:to>
    <xdr:sp macro="" textlink="">
      <xdr:nvSpPr>
        <xdr:cNvPr id="133" name="楕円 132"/>
        <xdr:cNvSpPr/>
      </xdr:nvSpPr>
      <xdr:spPr bwMode="auto">
        <a:xfrm>
          <a:off x="4953000" y="715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116126</xdr:rowOff>
    </xdr:from>
    <xdr:ext cx="736600" cy="259045"/>
    <xdr:sp macro="" textlink="">
      <xdr:nvSpPr>
        <xdr:cNvPr id="134" name="テキスト ボックス 133"/>
        <xdr:cNvSpPr txBox="1"/>
      </xdr:nvSpPr>
      <xdr:spPr>
        <a:xfrm>
          <a:off x="4622800" y="724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29337</xdr:rowOff>
    </xdr:from>
    <xdr:to>
      <xdr:col>22</xdr:col>
      <xdr:colOff>165100</xdr:colOff>
      <xdr:row>37</xdr:row>
      <xdr:rowOff>130937</xdr:rowOff>
    </xdr:to>
    <xdr:sp macro="" textlink="">
      <xdr:nvSpPr>
        <xdr:cNvPr id="135" name="楕円 134"/>
        <xdr:cNvSpPr/>
      </xdr:nvSpPr>
      <xdr:spPr bwMode="auto">
        <a:xfrm>
          <a:off x="4254500" y="715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115714</xdr:rowOff>
    </xdr:from>
    <xdr:ext cx="762000" cy="259045"/>
    <xdr:sp macro="" textlink="">
      <xdr:nvSpPr>
        <xdr:cNvPr id="136" name="テキスト ボックス 135"/>
        <xdr:cNvSpPr txBox="1"/>
      </xdr:nvSpPr>
      <xdr:spPr>
        <a:xfrm>
          <a:off x="3924300" y="724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30389</xdr:rowOff>
    </xdr:from>
    <xdr:to>
      <xdr:col>19</xdr:col>
      <xdr:colOff>38100</xdr:colOff>
      <xdr:row>37</xdr:row>
      <xdr:rowOff>131989</xdr:rowOff>
    </xdr:to>
    <xdr:sp macro="" textlink="">
      <xdr:nvSpPr>
        <xdr:cNvPr id="137" name="楕円 136"/>
        <xdr:cNvSpPr/>
      </xdr:nvSpPr>
      <xdr:spPr bwMode="auto">
        <a:xfrm>
          <a:off x="3556000" y="715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116766</xdr:rowOff>
    </xdr:from>
    <xdr:ext cx="762000" cy="259045"/>
    <xdr:sp macro="" textlink="">
      <xdr:nvSpPr>
        <xdr:cNvPr id="138" name="テキスト ボックス 137"/>
        <xdr:cNvSpPr txBox="1"/>
      </xdr:nvSpPr>
      <xdr:spPr>
        <a:xfrm>
          <a:off x="3225800" y="72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56106</xdr:rowOff>
    </xdr:from>
    <xdr:to>
      <xdr:col>15</xdr:col>
      <xdr:colOff>101600</xdr:colOff>
      <xdr:row>37</xdr:row>
      <xdr:rowOff>157706</xdr:rowOff>
    </xdr:to>
    <xdr:sp macro="" textlink="">
      <xdr:nvSpPr>
        <xdr:cNvPr id="139" name="楕円 138"/>
        <xdr:cNvSpPr/>
      </xdr:nvSpPr>
      <xdr:spPr bwMode="auto">
        <a:xfrm>
          <a:off x="2857500" y="718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142483</xdr:rowOff>
    </xdr:from>
    <xdr:ext cx="762000" cy="259045"/>
    <xdr:sp macro="" textlink="">
      <xdr:nvSpPr>
        <xdr:cNvPr id="140" name="テキスト ボックス 139"/>
        <xdr:cNvSpPr txBox="1"/>
      </xdr:nvSpPr>
      <xdr:spPr>
        <a:xfrm>
          <a:off x="2527300" y="726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156323</xdr:rowOff>
    </xdr:from>
    <xdr:to>
      <xdr:col>24</xdr:col>
      <xdr:colOff>63500</xdr:colOff>
      <xdr:row>34</xdr:row>
      <xdr:rowOff>170757</xdr:rowOff>
    </xdr:to>
    <xdr:cxnSp macro="">
      <xdr:nvCxnSpPr>
        <xdr:cNvPr id="63" name="直線コネクタ 62"/>
        <xdr:cNvCxnSpPr/>
      </xdr:nvCxnSpPr>
      <xdr:spPr>
        <a:xfrm flipV="1">
          <a:off x="3797300" y="5985623"/>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170757</xdr:rowOff>
    </xdr:from>
    <xdr:to>
      <xdr:col>19</xdr:col>
      <xdr:colOff>177800</xdr:colOff>
      <xdr:row>35</xdr:row>
      <xdr:rowOff>56196</xdr:rowOff>
    </xdr:to>
    <xdr:cxnSp macro="">
      <xdr:nvCxnSpPr>
        <xdr:cNvPr id="66" name="直線コネクタ 65"/>
        <xdr:cNvCxnSpPr/>
      </xdr:nvCxnSpPr>
      <xdr:spPr>
        <a:xfrm flipV="1">
          <a:off x="2908300" y="6000057"/>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136108</xdr:rowOff>
    </xdr:from>
    <xdr:to>
      <xdr:col>15</xdr:col>
      <xdr:colOff>50800</xdr:colOff>
      <xdr:row>35</xdr:row>
      <xdr:rowOff>56196</xdr:rowOff>
    </xdr:to>
    <xdr:cxnSp macro="">
      <xdr:nvCxnSpPr>
        <xdr:cNvPr id="69" name="直線コネクタ 68"/>
        <xdr:cNvCxnSpPr/>
      </xdr:nvCxnSpPr>
      <xdr:spPr>
        <a:xfrm>
          <a:off x="2019300" y="5965408"/>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136108</xdr:rowOff>
    </xdr:from>
    <xdr:to>
      <xdr:col>10</xdr:col>
      <xdr:colOff>114300</xdr:colOff>
      <xdr:row>35</xdr:row>
      <xdr:rowOff>23588</xdr:rowOff>
    </xdr:to>
    <xdr:cxnSp macro="">
      <xdr:nvCxnSpPr>
        <xdr:cNvPr id="72" name="直線コネクタ 71"/>
        <xdr:cNvCxnSpPr/>
      </xdr:nvCxnSpPr>
      <xdr:spPr>
        <a:xfrm flipV="1">
          <a:off x="1130300" y="5965408"/>
          <a:ext cx="889000" cy="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24957</xdr:rowOff>
    </xdr:from>
    <xdr:to>
      <xdr:col>10</xdr:col>
      <xdr:colOff>165100</xdr:colOff>
      <xdr:row>37</xdr:row>
      <xdr:rowOff>126557</xdr:rowOff>
    </xdr:to>
    <xdr:sp macro="" textlink="">
      <xdr:nvSpPr>
        <xdr:cNvPr id="73" name="フローチャート: 判断 72"/>
        <xdr:cNvSpPr/>
      </xdr:nvSpPr>
      <xdr:spPr>
        <a:xfrm>
          <a:off x="1968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117684</xdr:rowOff>
    </xdr:from>
    <xdr:ext cx="534377" cy="259045"/>
    <xdr:sp macro="" textlink="">
      <xdr:nvSpPr>
        <xdr:cNvPr id="74" name="テキスト ボックス 73"/>
        <xdr:cNvSpPr txBox="1"/>
      </xdr:nvSpPr>
      <xdr:spPr>
        <a:xfrm>
          <a:off x="1752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105523</xdr:rowOff>
    </xdr:from>
    <xdr:to>
      <xdr:col>24</xdr:col>
      <xdr:colOff>114300</xdr:colOff>
      <xdr:row>35</xdr:row>
      <xdr:rowOff>35673</xdr:rowOff>
    </xdr:to>
    <xdr:sp macro="" textlink="">
      <xdr:nvSpPr>
        <xdr:cNvPr id="82" name="楕円 81"/>
        <xdr:cNvSpPr/>
      </xdr:nvSpPr>
      <xdr:spPr>
        <a:xfrm>
          <a:off x="4584700" y="59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128400</xdr:rowOff>
    </xdr:from>
    <xdr:ext cx="534377" cy="259045"/>
    <xdr:sp macro="" textlink="">
      <xdr:nvSpPr>
        <xdr:cNvPr id="83" name="人件費該当値テキスト"/>
        <xdr:cNvSpPr txBox="1"/>
      </xdr:nvSpPr>
      <xdr:spPr>
        <a:xfrm>
          <a:off x="4686300" y="57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119957</xdr:rowOff>
    </xdr:from>
    <xdr:to>
      <xdr:col>20</xdr:col>
      <xdr:colOff>38100</xdr:colOff>
      <xdr:row>35</xdr:row>
      <xdr:rowOff>50107</xdr:rowOff>
    </xdr:to>
    <xdr:sp macro="" textlink="">
      <xdr:nvSpPr>
        <xdr:cNvPr id="84" name="楕円 83"/>
        <xdr:cNvSpPr/>
      </xdr:nvSpPr>
      <xdr:spPr>
        <a:xfrm>
          <a:off x="3746500" y="59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66634</xdr:rowOff>
    </xdr:from>
    <xdr:ext cx="534377" cy="259045"/>
    <xdr:sp macro="" textlink="">
      <xdr:nvSpPr>
        <xdr:cNvPr id="85" name="テキスト ボックス 84"/>
        <xdr:cNvSpPr txBox="1"/>
      </xdr:nvSpPr>
      <xdr:spPr>
        <a:xfrm>
          <a:off x="3530111" y="572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5396</xdr:rowOff>
    </xdr:from>
    <xdr:to>
      <xdr:col>15</xdr:col>
      <xdr:colOff>101600</xdr:colOff>
      <xdr:row>35</xdr:row>
      <xdr:rowOff>106996</xdr:rowOff>
    </xdr:to>
    <xdr:sp macro="" textlink="">
      <xdr:nvSpPr>
        <xdr:cNvPr id="86" name="楕円 85"/>
        <xdr:cNvSpPr/>
      </xdr:nvSpPr>
      <xdr:spPr>
        <a:xfrm>
          <a:off x="2857500" y="60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123523</xdr:rowOff>
    </xdr:from>
    <xdr:ext cx="534377" cy="259045"/>
    <xdr:sp macro="" textlink="">
      <xdr:nvSpPr>
        <xdr:cNvPr id="87" name="テキスト ボックス 86"/>
        <xdr:cNvSpPr txBox="1"/>
      </xdr:nvSpPr>
      <xdr:spPr>
        <a:xfrm>
          <a:off x="2641111" y="57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85308</xdr:rowOff>
    </xdr:from>
    <xdr:to>
      <xdr:col>10</xdr:col>
      <xdr:colOff>165100</xdr:colOff>
      <xdr:row>35</xdr:row>
      <xdr:rowOff>15458</xdr:rowOff>
    </xdr:to>
    <xdr:sp macro="" textlink="">
      <xdr:nvSpPr>
        <xdr:cNvPr id="88" name="楕円 87"/>
        <xdr:cNvSpPr/>
      </xdr:nvSpPr>
      <xdr:spPr>
        <a:xfrm>
          <a:off x="1968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31985</xdr:rowOff>
    </xdr:from>
    <xdr:ext cx="534377" cy="259045"/>
    <xdr:sp macro="" textlink="">
      <xdr:nvSpPr>
        <xdr:cNvPr id="89" name="テキスト ボックス 88"/>
        <xdr:cNvSpPr txBox="1"/>
      </xdr:nvSpPr>
      <xdr:spPr>
        <a:xfrm>
          <a:off x="1752111" y="56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144238</xdr:rowOff>
    </xdr:from>
    <xdr:to>
      <xdr:col>6</xdr:col>
      <xdr:colOff>38100</xdr:colOff>
      <xdr:row>35</xdr:row>
      <xdr:rowOff>74388</xdr:rowOff>
    </xdr:to>
    <xdr:sp macro="" textlink="">
      <xdr:nvSpPr>
        <xdr:cNvPr id="90" name="楕円 89"/>
        <xdr:cNvSpPr/>
      </xdr:nvSpPr>
      <xdr:spPr>
        <a:xfrm>
          <a:off x="1079500" y="59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90915</xdr:rowOff>
    </xdr:from>
    <xdr:ext cx="534377" cy="259045"/>
    <xdr:sp macro="" textlink="">
      <xdr:nvSpPr>
        <xdr:cNvPr id="91" name="テキスト ボックス 90"/>
        <xdr:cNvSpPr txBox="1"/>
      </xdr:nvSpPr>
      <xdr:spPr>
        <a:xfrm>
          <a:off x="863111" y="5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45713</xdr:rowOff>
    </xdr:from>
    <xdr:to>
      <xdr:col>24</xdr:col>
      <xdr:colOff>63500</xdr:colOff>
      <xdr:row>55</xdr:row>
      <xdr:rowOff>83530</xdr:rowOff>
    </xdr:to>
    <xdr:cxnSp macro="">
      <xdr:nvCxnSpPr>
        <xdr:cNvPr id="123" name="直線コネクタ 122"/>
        <xdr:cNvCxnSpPr/>
      </xdr:nvCxnSpPr>
      <xdr:spPr>
        <a:xfrm flipV="1">
          <a:off x="3797300" y="9475463"/>
          <a:ext cx="8382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83530</xdr:rowOff>
    </xdr:from>
    <xdr:to>
      <xdr:col>19</xdr:col>
      <xdr:colOff>177800</xdr:colOff>
      <xdr:row>55</xdr:row>
      <xdr:rowOff>108039</xdr:rowOff>
    </xdr:to>
    <xdr:cxnSp macro="">
      <xdr:nvCxnSpPr>
        <xdr:cNvPr id="126" name="直線コネクタ 125"/>
        <xdr:cNvCxnSpPr/>
      </xdr:nvCxnSpPr>
      <xdr:spPr>
        <a:xfrm flipV="1">
          <a:off x="2908300" y="9513280"/>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108039</xdr:rowOff>
    </xdr:from>
    <xdr:to>
      <xdr:col>15</xdr:col>
      <xdr:colOff>50800</xdr:colOff>
      <xdr:row>55</xdr:row>
      <xdr:rowOff>108121</xdr:rowOff>
    </xdr:to>
    <xdr:cxnSp macro="">
      <xdr:nvCxnSpPr>
        <xdr:cNvPr id="129" name="直線コネクタ 128"/>
        <xdr:cNvCxnSpPr/>
      </xdr:nvCxnSpPr>
      <xdr:spPr>
        <a:xfrm flipV="1">
          <a:off x="2019300" y="953778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108121</xdr:rowOff>
    </xdr:from>
    <xdr:to>
      <xdr:col>10</xdr:col>
      <xdr:colOff>114300</xdr:colOff>
      <xdr:row>55</xdr:row>
      <xdr:rowOff>166544</xdr:rowOff>
    </xdr:to>
    <xdr:cxnSp macro="">
      <xdr:nvCxnSpPr>
        <xdr:cNvPr id="132" name="直線コネクタ 131"/>
        <xdr:cNvCxnSpPr/>
      </xdr:nvCxnSpPr>
      <xdr:spPr>
        <a:xfrm flipV="1">
          <a:off x="1130300" y="9537871"/>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130163</xdr:rowOff>
    </xdr:from>
    <xdr:to>
      <xdr:col>10</xdr:col>
      <xdr:colOff>165100</xdr:colOff>
      <xdr:row>56</xdr:row>
      <xdr:rowOff>60313</xdr:rowOff>
    </xdr:to>
    <xdr:sp macro="" textlink="">
      <xdr:nvSpPr>
        <xdr:cNvPr id="133" name="フローチャート: 判断 132"/>
        <xdr:cNvSpPr/>
      </xdr:nvSpPr>
      <xdr:spPr>
        <a:xfrm>
          <a:off x="1968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51440</xdr:rowOff>
    </xdr:from>
    <xdr:ext cx="534377" cy="259045"/>
    <xdr:sp macro="" textlink="">
      <xdr:nvSpPr>
        <xdr:cNvPr id="134" name="テキスト ボックス 133"/>
        <xdr:cNvSpPr txBox="1"/>
      </xdr:nvSpPr>
      <xdr:spPr>
        <a:xfrm>
          <a:off x="1752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166363</xdr:rowOff>
    </xdr:from>
    <xdr:to>
      <xdr:col>24</xdr:col>
      <xdr:colOff>114300</xdr:colOff>
      <xdr:row>55</xdr:row>
      <xdr:rowOff>96513</xdr:rowOff>
    </xdr:to>
    <xdr:sp macro="" textlink="">
      <xdr:nvSpPr>
        <xdr:cNvPr id="142" name="楕円 141"/>
        <xdr:cNvSpPr/>
      </xdr:nvSpPr>
      <xdr:spPr>
        <a:xfrm>
          <a:off x="4584700" y="94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17790</xdr:rowOff>
    </xdr:from>
    <xdr:ext cx="534377" cy="259045"/>
    <xdr:sp macro="" textlink="">
      <xdr:nvSpPr>
        <xdr:cNvPr id="143" name="物件費該当値テキスト"/>
        <xdr:cNvSpPr txBox="1"/>
      </xdr:nvSpPr>
      <xdr:spPr>
        <a:xfrm>
          <a:off x="4686300" y="92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32730</xdr:rowOff>
    </xdr:from>
    <xdr:to>
      <xdr:col>20</xdr:col>
      <xdr:colOff>38100</xdr:colOff>
      <xdr:row>55</xdr:row>
      <xdr:rowOff>134330</xdr:rowOff>
    </xdr:to>
    <xdr:sp macro="" textlink="">
      <xdr:nvSpPr>
        <xdr:cNvPr id="144" name="楕円 143"/>
        <xdr:cNvSpPr/>
      </xdr:nvSpPr>
      <xdr:spPr>
        <a:xfrm>
          <a:off x="3746500" y="94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150857</xdr:rowOff>
    </xdr:from>
    <xdr:ext cx="534377" cy="259045"/>
    <xdr:sp macro="" textlink="">
      <xdr:nvSpPr>
        <xdr:cNvPr id="145" name="テキスト ボックス 144"/>
        <xdr:cNvSpPr txBox="1"/>
      </xdr:nvSpPr>
      <xdr:spPr>
        <a:xfrm>
          <a:off x="3530111" y="92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57239</xdr:rowOff>
    </xdr:from>
    <xdr:to>
      <xdr:col>15</xdr:col>
      <xdr:colOff>101600</xdr:colOff>
      <xdr:row>55</xdr:row>
      <xdr:rowOff>158839</xdr:rowOff>
    </xdr:to>
    <xdr:sp macro="" textlink="">
      <xdr:nvSpPr>
        <xdr:cNvPr id="146" name="楕円 145"/>
        <xdr:cNvSpPr/>
      </xdr:nvSpPr>
      <xdr:spPr>
        <a:xfrm>
          <a:off x="2857500" y="9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3916</xdr:rowOff>
    </xdr:from>
    <xdr:ext cx="534377" cy="259045"/>
    <xdr:sp macro="" textlink="">
      <xdr:nvSpPr>
        <xdr:cNvPr id="147" name="テキスト ボックス 146"/>
        <xdr:cNvSpPr txBox="1"/>
      </xdr:nvSpPr>
      <xdr:spPr>
        <a:xfrm>
          <a:off x="2641111" y="92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57321</xdr:rowOff>
    </xdr:from>
    <xdr:to>
      <xdr:col>10</xdr:col>
      <xdr:colOff>165100</xdr:colOff>
      <xdr:row>55</xdr:row>
      <xdr:rowOff>158921</xdr:rowOff>
    </xdr:to>
    <xdr:sp macro="" textlink="">
      <xdr:nvSpPr>
        <xdr:cNvPr id="148" name="楕円 147"/>
        <xdr:cNvSpPr/>
      </xdr:nvSpPr>
      <xdr:spPr>
        <a:xfrm>
          <a:off x="1968500" y="9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3998</xdr:rowOff>
    </xdr:from>
    <xdr:ext cx="534377" cy="259045"/>
    <xdr:sp macro="" textlink="">
      <xdr:nvSpPr>
        <xdr:cNvPr id="149" name="テキスト ボックス 148"/>
        <xdr:cNvSpPr txBox="1"/>
      </xdr:nvSpPr>
      <xdr:spPr>
        <a:xfrm>
          <a:off x="1752111" y="9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115744</xdr:rowOff>
    </xdr:from>
    <xdr:to>
      <xdr:col>6</xdr:col>
      <xdr:colOff>38100</xdr:colOff>
      <xdr:row>56</xdr:row>
      <xdr:rowOff>45894</xdr:rowOff>
    </xdr:to>
    <xdr:sp macro="" textlink="">
      <xdr:nvSpPr>
        <xdr:cNvPr id="150" name="楕円 149"/>
        <xdr:cNvSpPr/>
      </xdr:nvSpPr>
      <xdr:spPr>
        <a:xfrm>
          <a:off x="1079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62421</xdr:rowOff>
    </xdr:from>
    <xdr:ext cx="534377" cy="259045"/>
    <xdr:sp macro="" textlink="">
      <xdr:nvSpPr>
        <xdr:cNvPr id="151" name="テキスト ボックス 150"/>
        <xdr:cNvSpPr txBox="1"/>
      </xdr:nvSpPr>
      <xdr:spPr>
        <a:xfrm>
          <a:off x="863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57290</xdr:rowOff>
    </xdr:from>
    <xdr:to>
      <xdr:col>24</xdr:col>
      <xdr:colOff>63500</xdr:colOff>
      <xdr:row>78</xdr:row>
      <xdr:rowOff>75464</xdr:rowOff>
    </xdr:to>
    <xdr:cxnSp macro="">
      <xdr:nvCxnSpPr>
        <xdr:cNvPr id="180" name="直線コネクタ 179"/>
        <xdr:cNvCxnSpPr/>
      </xdr:nvCxnSpPr>
      <xdr:spPr>
        <a:xfrm flipV="1">
          <a:off x="3797300" y="13430390"/>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75464</xdr:rowOff>
    </xdr:from>
    <xdr:to>
      <xdr:col>19</xdr:col>
      <xdr:colOff>177800</xdr:colOff>
      <xdr:row>78</xdr:row>
      <xdr:rowOff>76225</xdr:rowOff>
    </xdr:to>
    <xdr:cxnSp macro="">
      <xdr:nvCxnSpPr>
        <xdr:cNvPr id="183" name="直線コネクタ 182"/>
        <xdr:cNvCxnSpPr/>
      </xdr:nvCxnSpPr>
      <xdr:spPr>
        <a:xfrm flipV="1">
          <a:off x="2908300" y="1344856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73901</xdr:rowOff>
    </xdr:from>
    <xdr:to>
      <xdr:col>15</xdr:col>
      <xdr:colOff>50800</xdr:colOff>
      <xdr:row>78</xdr:row>
      <xdr:rowOff>76225</xdr:rowOff>
    </xdr:to>
    <xdr:cxnSp macro="">
      <xdr:nvCxnSpPr>
        <xdr:cNvPr id="186" name="直線コネクタ 185"/>
        <xdr:cNvCxnSpPr/>
      </xdr:nvCxnSpPr>
      <xdr:spPr>
        <a:xfrm>
          <a:off x="2019300" y="1344700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73901</xdr:rowOff>
    </xdr:from>
    <xdr:to>
      <xdr:col>10</xdr:col>
      <xdr:colOff>114300</xdr:colOff>
      <xdr:row>78</xdr:row>
      <xdr:rowOff>75654</xdr:rowOff>
    </xdr:to>
    <xdr:cxnSp macro="">
      <xdr:nvCxnSpPr>
        <xdr:cNvPr id="189" name="直線コネクタ 188"/>
        <xdr:cNvCxnSpPr/>
      </xdr:nvCxnSpPr>
      <xdr:spPr>
        <a:xfrm flipV="1">
          <a:off x="1130300" y="1344700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19368</xdr:rowOff>
    </xdr:from>
    <xdr:to>
      <xdr:col>10</xdr:col>
      <xdr:colOff>165100</xdr:colOff>
      <xdr:row>78</xdr:row>
      <xdr:rowOff>120968</xdr:rowOff>
    </xdr:to>
    <xdr:sp macro="" textlink="">
      <xdr:nvSpPr>
        <xdr:cNvPr id="190" name="フローチャート: 判断 189"/>
        <xdr:cNvSpPr/>
      </xdr:nvSpPr>
      <xdr:spPr>
        <a:xfrm>
          <a:off x="1968500" y="133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137495</xdr:rowOff>
    </xdr:from>
    <xdr:ext cx="469744" cy="259045"/>
    <xdr:sp macro="" textlink="">
      <xdr:nvSpPr>
        <xdr:cNvPr id="191" name="テキスト ボックス 190"/>
        <xdr:cNvSpPr txBox="1"/>
      </xdr:nvSpPr>
      <xdr:spPr>
        <a:xfrm>
          <a:off x="1784428" y="131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6490</xdr:rowOff>
    </xdr:from>
    <xdr:to>
      <xdr:col>24</xdr:col>
      <xdr:colOff>114300</xdr:colOff>
      <xdr:row>78</xdr:row>
      <xdr:rowOff>108090</xdr:rowOff>
    </xdr:to>
    <xdr:sp macro="" textlink="">
      <xdr:nvSpPr>
        <xdr:cNvPr id="199" name="楕円 198"/>
        <xdr:cNvSpPr/>
      </xdr:nvSpPr>
      <xdr:spPr>
        <a:xfrm>
          <a:off x="45847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156367</xdr:rowOff>
    </xdr:from>
    <xdr:ext cx="469744" cy="259045"/>
    <xdr:sp macro="" textlink="">
      <xdr:nvSpPr>
        <xdr:cNvPr id="200" name="維持補修費該当値テキスト"/>
        <xdr:cNvSpPr txBox="1"/>
      </xdr:nvSpPr>
      <xdr:spPr>
        <a:xfrm>
          <a:off x="4686300"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24664</xdr:rowOff>
    </xdr:from>
    <xdr:to>
      <xdr:col>20</xdr:col>
      <xdr:colOff>38100</xdr:colOff>
      <xdr:row>78</xdr:row>
      <xdr:rowOff>126264</xdr:rowOff>
    </xdr:to>
    <xdr:sp macro="" textlink="">
      <xdr:nvSpPr>
        <xdr:cNvPr id="201" name="楕円 200"/>
        <xdr:cNvSpPr/>
      </xdr:nvSpPr>
      <xdr:spPr>
        <a:xfrm>
          <a:off x="3746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117391</xdr:rowOff>
    </xdr:from>
    <xdr:ext cx="469744" cy="259045"/>
    <xdr:sp macro="" textlink="">
      <xdr:nvSpPr>
        <xdr:cNvPr id="202" name="テキスト ボックス 201"/>
        <xdr:cNvSpPr txBox="1"/>
      </xdr:nvSpPr>
      <xdr:spPr>
        <a:xfrm>
          <a:off x="3562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25425</xdr:rowOff>
    </xdr:from>
    <xdr:to>
      <xdr:col>15</xdr:col>
      <xdr:colOff>101600</xdr:colOff>
      <xdr:row>78</xdr:row>
      <xdr:rowOff>127025</xdr:rowOff>
    </xdr:to>
    <xdr:sp macro="" textlink="">
      <xdr:nvSpPr>
        <xdr:cNvPr id="203" name="楕円 202"/>
        <xdr:cNvSpPr/>
      </xdr:nvSpPr>
      <xdr:spPr>
        <a:xfrm>
          <a:off x="2857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118152</xdr:rowOff>
    </xdr:from>
    <xdr:ext cx="469744" cy="259045"/>
    <xdr:sp macro="" textlink="">
      <xdr:nvSpPr>
        <xdr:cNvPr id="204" name="テキスト ボックス 203"/>
        <xdr:cNvSpPr txBox="1"/>
      </xdr:nvSpPr>
      <xdr:spPr>
        <a:xfrm>
          <a:off x="2673428" y="134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23101</xdr:rowOff>
    </xdr:from>
    <xdr:to>
      <xdr:col>10</xdr:col>
      <xdr:colOff>165100</xdr:colOff>
      <xdr:row>78</xdr:row>
      <xdr:rowOff>124701</xdr:rowOff>
    </xdr:to>
    <xdr:sp macro="" textlink="">
      <xdr:nvSpPr>
        <xdr:cNvPr id="205" name="楕円 204"/>
        <xdr:cNvSpPr/>
      </xdr:nvSpPr>
      <xdr:spPr>
        <a:xfrm>
          <a:off x="1968500" y="133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115828</xdr:rowOff>
    </xdr:from>
    <xdr:ext cx="469744" cy="259045"/>
    <xdr:sp macro="" textlink="">
      <xdr:nvSpPr>
        <xdr:cNvPr id="206" name="テキスト ボックス 205"/>
        <xdr:cNvSpPr txBox="1"/>
      </xdr:nvSpPr>
      <xdr:spPr>
        <a:xfrm>
          <a:off x="1784428" y="1348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24854</xdr:rowOff>
    </xdr:from>
    <xdr:to>
      <xdr:col>6</xdr:col>
      <xdr:colOff>38100</xdr:colOff>
      <xdr:row>78</xdr:row>
      <xdr:rowOff>126454</xdr:rowOff>
    </xdr:to>
    <xdr:sp macro="" textlink="">
      <xdr:nvSpPr>
        <xdr:cNvPr id="207" name="楕円 206"/>
        <xdr:cNvSpPr/>
      </xdr:nvSpPr>
      <xdr:spPr>
        <a:xfrm>
          <a:off x="1079500" y="133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117581</xdr:rowOff>
    </xdr:from>
    <xdr:ext cx="469744" cy="259045"/>
    <xdr:sp macro="" textlink="">
      <xdr:nvSpPr>
        <xdr:cNvPr id="208" name="テキスト ボックス 207"/>
        <xdr:cNvSpPr txBox="1"/>
      </xdr:nvSpPr>
      <xdr:spPr>
        <a:xfrm>
          <a:off x="895428" y="134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54775</xdr:rowOff>
    </xdr:from>
    <xdr:to>
      <xdr:col>24</xdr:col>
      <xdr:colOff>63500</xdr:colOff>
      <xdr:row>95</xdr:row>
      <xdr:rowOff>68059</xdr:rowOff>
    </xdr:to>
    <xdr:cxnSp macro="">
      <xdr:nvCxnSpPr>
        <xdr:cNvPr id="238" name="直線コネクタ 237"/>
        <xdr:cNvCxnSpPr/>
      </xdr:nvCxnSpPr>
      <xdr:spPr>
        <a:xfrm>
          <a:off x="3797300" y="16342525"/>
          <a:ext cx="8382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30581</xdr:rowOff>
    </xdr:from>
    <xdr:to>
      <xdr:col>19</xdr:col>
      <xdr:colOff>177800</xdr:colOff>
      <xdr:row>95</xdr:row>
      <xdr:rowOff>54775</xdr:rowOff>
    </xdr:to>
    <xdr:cxnSp macro="">
      <xdr:nvCxnSpPr>
        <xdr:cNvPr id="241" name="直線コネクタ 240"/>
        <xdr:cNvCxnSpPr/>
      </xdr:nvCxnSpPr>
      <xdr:spPr>
        <a:xfrm>
          <a:off x="2908300" y="1631833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30581</xdr:rowOff>
    </xdr:from>
    <xdr:to>
      <xdr:col>15</xdr:col>
      <xdr:colOff>50800</xdr:colOff>
      <xdr:row>95</xdr:row>
      <xdr:rowOff>133186</xdr:rowOff>
    </xdr:to>
    <xdr:cxnSp macro="">
      <xdr:nvCxnSpPr>
        <xdr:cNvPr id="244" name="直線コネクタ 243"/>
        <xdr:cNvCxnSpPr/>
      </xdr:nvCxnSpPr>
      <xdr:spPr>
        <a:xfrm flipV="1">
          <a:off x="2019300" y="16318331"/>
          <a:ext cx="889000" cy="10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133186</xdr:rowOff>
    </xdr:from>
    <xdr:to>
      <xdr:col>10</xdr:col>
      <xdr:colOff>114300</xdr:colOff>
      <xdr:row>96</xdr:row>
      <xdr:rowOff>38519</xdr:rowOff>
    </xdr:to>
    <xdr:cxnSp macro="">
      <xdr:nvCxnSpPr>
        <xdr:cNvPr id="247" name="直線コネクタ 246"/>
        <xdr:cNvCxnSpPr/>
      </xdr:nvCxnSpPr>
      <xdr:spPr>
        <a:xfrm flipV="1">
          <a:off x="1130300" y="16420936"/>
          <a:ext cx="889000" cy="7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155600</xdr:rowOff>
    </xdr:from>
    <xdr:to>
      <xdr:col>10</xdr:col>
      <xdr:colOff>165100</xdr:colOff>
      <xdr:row>98</xdr:row>
      <xdr:rowOff>85750</xdr:rowOff>
    </xdr:to>
    <xdr:sp macro="" textlink="">
      <xdr:nvSpPr>
        <xdr:cNvPr id="248" name="フローチャート: 判断 247"/>
        <xdr:cNvSpPr/>
      </xdr:nvSpPr>
      <xdr:spPr>
        <a:xfrm>
          <a:off x="1968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76877</xdr:rowOff>
    </xdr:from>
    <xdr:ext cx="534377" cy="259045"/>
    <xdr:sp macro="" textlink="">
      <xdr:nvSpPr>
        <xdr:cNvPr id="249" name="テキスト ボックス 248"/>
        <xdr:cNvSpPr txBox="1"/>
      </xdr:nvSpPr>
      <xdr:spPr>
        <a:xfrm>
          <a:off x="1752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17259</xdr:rowOff>
    </xdr:from>
    <xdr:to>
      <xdr:col>24</xdr:col>
      <xdr:colOff>114300</xdr:colOff>
      <xdr:row>95</xdr:row>
      <xdr:rowOff>118859</xdr:rowOff>
    </xdr:to>
    <xdr:sp macro="" textlink="">
      <xdr:nvSpPr>
        <xdr:cNvPr id="257" name="楕円 256"/>
        <xdr:cNvSpPr/>
      </xdr:nvSpPr>
      <xdr:spPr>
        <a:xfrm>
          <a:off x="4584700" y="163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40136</xdr:rowOff>
    </xdr:from>
    <xdr:ext cx="599010" cy="259045"/>
    <xdr:sp macro="" textlink="">
      <xdr:nvSpPr>
        <xdr:cNvPr id="258" name="扶助費該当値テキスト"/>
        <xdr:cNvSpPr txBox="1"/>
      </xdr:nvSpPr>
      <xdr:spPr>
        <a:xfrm>
          <a:off x="4686300" y="161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3975</xdr:rowOff>
    </xdr:from>
    <xdr:to>
      <xdr:col>20</xdr:col>
      <xdr:colOff>38100</xdr:colOff>
      <xdr:row>95</xdr:row>
      <xdr:rowOff>105575</xdr:rowOff>
    </xdr:to>
    <xdr:sp macro="" textlink="">
      <xdr:nvSpPr>
        <xdr:cNvPr id="259" name="楕円 258"/>
        <xdr:cNvSpPr/>
      </xdr:nvSpPr>
      <xdr:spPr>
        <a:xfrm>
          <a:off x="3746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122102</xdr:rowOff>
    </xdr:from>
    <xdr:ext cx="599010" cy="259045"/>
    <xdr:sp macro="" textlink="">
      <xdr:nvSpPr>
        <xdr:cNvPr id="260" name="テキスト ボックス 259"/>
        <xdr:cNvSpPr txBox="1"/>
      </xdr:nvSpPr>
      <xdr:spPr>
        <a:xfrm>
          <a:off x="3497795" y="1606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151231</xdr:rowOff>
    </xdr:from>
    <xdr:to>
      <xdr:col>15</xdr:col>
      <xdr:colOff>101600</xdr:colOff>
      <xdr:row>95</xdr:row>
      <xdr:rowOff>81381</xdr:rowOff>
    </xdr:to>
    <xdr:sp macro="" textlink="">
      <xdr:nvSpPr>
        <xdr:cNvPr id="261" name="楕円 260"/>
        <xdr:cNvSpPr/>
      </xdr:nvSpPr>
      <xdr:spPr>
        <a:xfrm>
          <a:off x="2857500" y="162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97908</xdr:rowOff>
    </xdr:from>
    <xdr:ext cx="599010" cy="259045"/>
    <xdr:sp macro="" textlink="">
      <xdr:nvSpPr>
        <xdr:cNvPr id="262" name="テキスト ボックス 261"/>
        <xdr:cNvSpPr txBox="1"/>
      </xdr:nvSpPr>
      <xdr:spPr>
        <a:xfrm>
          <a:off x="2608795" y="160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82386</xdr:rowOff>
    </xdr:from>
    <xdr:to>
      <xdr:col>10</xdr:col>
      <xdr:colOff>165100</xdr:colOff>
      <xdr:row>96</xdr:row>
      <xdr:rowOff>12536</xdr:rowOff>
    </xdr:to>
    <xdr:sp macro="" textlink="">
      <xdr:nvSpPr>
        <xdr:cNvPr id="263" name="楕円 262"/>
        <xdr:cNvSpPr/>
      </xdr:nvSpPr>
      <xdr:spPr>
        <a:xfrm>
          <a:off x="19685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29063</xdr:rowOff>
    </xdr:from>
    <xdr:ext cx="599010" cy="259045"/>
    <xdr:sp macro="" textlink="">
      <xdr:nvSpPr>
        <xdr:cNvPr id="264" name="テキスト ボックス 263"/>
        <xdr:cNvSpPr txBox="1"/>
      </xdr:nvSpPr>
      <xdr:spPr>
        <a:xfrm>
          <a:off x="1719795" y="161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159169</xdr:rowOff>
    </xdr:from>
    <xdr:to>
      <xdr:col>6</xdr:col>
      <xdr:colOff>38100</xdr:colOff>
      <xdr:row>96</xdr:row>
      <xdr:rowOff>89319</xdr:rowOff>
    </xdr:to>
    <xdr:sp macro="" textlink="">
      <xdr:nvSpPr>
        <xdr:cNvPr id="265" name="楕円 264"/>
        <xdr:cNvSpPr/>
      </xdr:nvSpPr>
      <xdr:spPr>
        <a:xfrm>
          <a:off x="1079500" y="164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105846</xdr:rowOff>
    </xdr:from>
    <xdr:ext cx="599010" cy="259045"/>
    <xdr:sp macro="" textlink="">
      <xdr:nvSpPr>
        <xdr:cNvPr id="266" name="テキスト ボックス 265"/>
        <xdr:cNvSpPr txBox="1"/>
      </xdr:nvSpPr>
      <xdr:spPr>
        <a:xfrm>
          <a:off x="830795" y="1622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167371</xdr:rowOff>
    </xdr:from>
    <xdr:to>
      <xdr:col>55</xdr:col>
      <xdr:colOff>0</xdr:colOff>
      <xdr:row>38</xdr:row>
      <xdr:rowOff>36939</xdr:rowOff>
    </xdr:to>
    <xdr:cxnSp macro="">
      <xdr:nvCxnSpPr>
        <xdr:cNvPr id="297" name="直線コネクタ 296"/>
        <xdr:cNvCxnSpPr/>
      </xdr:nvCxnSpPr>
      <xdr:spPr>
        <a:xfrm flipV="1">
          <a:off x="9639300" y="6511021"/>
          <a:ext cx="8382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36220</xdr:rowOff>
    </xdr:from>
    <xdr:to>
      <xdr:col>50</xdr:col>
      <xdr:colOff>114300</xdr:colOff>
      <xdr:row>38</xdr:row>
      <xdr:rowOff>36939</xdr:rowOff>
    </xdr:to>
    <xdr:cxnSp macro="">
      <xdr:nvCxnSpPr>
        <xdr:cNvPr id="300" name="直線コネクタ 299"/>
        <xdr:cNvCxnSpPr/>
      </xdr:nvCxnSpPr>
      <xdr:spPr>
        <a:xfrm>
          <a:off x="8750300" y="655132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20719</xdr:rowOff>
    </xdr:from>
    <xdr:to>
      <xdr:col>45</xdr:col>
      <xdr:colOff>177800</xdr:colOff>
      <xdr:row>38</xdr:row>
      <xdr:rowOff>36220</xdr:rowOff>
    </xdr:to>
    <xdr:cxnSp macro="">
      <xdr:nvCxnSpPr>
        <xdr:cNvPr id="303" name="直線コネクタ 302"/>
        <xdr:cNvCxnSpPr/>
      </xdr:nvCxnSpPr>
      <xdr:spPr>
        <a:xfrm>
          <a:off x="7861300" y="6535819"/>
          <a:ext cx="889000" cy="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20719</xdr:rowOff>
    </xdr:from>
    <xdr:to>
      <xdr:col>41</xdr:col>
      <xdr:colOff>50800</xdr:colOff>
      <xdr:row>38</xdr:row>
      <xdr:rowOff>23680</xdr:rowOff>
    </xdr:to>
    <xdr:cxnSp macro="">
      <xdr:nvCxnSpPr>
        <xdr:cNvPr id="306" name="直線コネクタ 305"/>
        <xdr:cNvCxnSpPr/>
      </xdr:nvCxnSpPr>
      <xdr:spPr>
        <a:xfrm flipV="1">
          <a:off x="6972300" y="6535819"/>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7" name="フローチャート: 判断 306"/>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8" name="テキスト ボックス 307"/>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116572</xdr:rowOff>
    </xdr:from>
    <xdr:to>
      <xdr:col>55</xdr:col>
      <xdr:colOff>50800</xdr:colOff>
      <xdr:row>38</xdr:row>
      <xdr:rowOff>46721</xdr:rowOff>
    </xdr:to>
    <xdr:sp macro="" textlink="">
      <xdr:nvSpPr>
        <xdr:cNvPr id="316" name="楕円 315"/>
        <xdr:cNvSpPr/>
      </xdr:nvSpPr>
      <xdr:spPr>
        <a:xfrm>
          <a:off x="10426700" y="64602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31499</xdr:rowOff>
    </xdr:from>
    <xdr:ext cx="534377" cy="259045"/>
    <xdr:sp macro="" textlink="">
      <xdr:nvSpPr>
        <xdr:cNvPr id="317" name="補助費等該当値テキスト"/>
        <xdr:cNvSpPr txBox="1"/>
      </xdr:nvSpPr>
      <xdr:spPr>
        <a:xfrm>
          <a:off x="10528300" y="63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157589</xdr:rowOff>
    </xdr:from>
    <xdr:to>
      <xdr:col>50</xdr:col>
      <xdr:colOff>165100</xdr:colOff>
      <xdr:row>38</xdr:row>
      <xdr:rowOff>87739</xdr:rowOff>
    </xdr:to>
    <xdr:sp macro="" textlink="">
      <xdr:nvSpPr>
        <xdr:cNvPr id="318" name="楕円 317"/>
        <xdr:cNvSpPr/>
      </xdr:nvSpPr>
      <xdr:spPr>
        <a:xfrm>
          <a:off x="9588500" y="65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78866</xdr:rowOff>
    </xdr:from>
    <xdr:ext cx="534377" cy="259045"/>
    <xdr:sp macro="" textlink="">
      <xdr:nvSpPr>
        <xdr:cNvPr id="319" name="テキスト ボックス 318"/>
        <xdr:cNvSpPr txBox="1"/>
      </xdr:nvSpPr>
      <xdr:spPr>
        <a:xfrm>
          <a:off x="9372111" y="65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156870</xdr:rowOff>
    </xdr:from>
    <xdr:to>
      <xdr:col>46</xdr:col>
      <xdr:colOff>38100</xdr:colOff>
      <xdr:row>38</xdr:row>
      <xdr:rowOff>87020</xdr:rowOff>
    </xdr:to>
    <xdr:sp macro="" textlink="">
      <xdr:nvSpPr>
        <xdr:cNvPr id="320" name="楕円 319"/>
        <xdr:cNvSpPr/>
      </xdr:nvSpPr>
      <xdr:spPr>
        <a:xfrm>
          <a:off x="8699500" y="65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78147</xdr:rowOff>
    </xdr:from>
    <xdr:ext cx="534377" cy="259045"/>
    <xdr:sp macro="" textlink="">
      <xdr:nvSpPr>
        <xdr:cNvPr id="321" name="テキスト ボックス 320"/>
        <xdr:cNvSpPr txBox="1"/>
      </xdr:nvSpPr>
      <xdr:spPr>
        <a:xfrm>
          <a:off x="8483111" y="65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141369</xdr:rowOff>
    </xdr:from>
    <xdr:to>
      <xdr:col>41</xdr:col>
      <xdr:colOff>101600</xdr:colOff>
      <xdr:row>38</xdr:row>
      <xdr:rowOff>71520</xdr:rowOff>
    </xdr:to>
    <xdr:sp macro="" textlink="">
      <xdr:nvSpPr>
        <xdr:cNvPr id="322" name="楕円 321"/>
        <xdr:cNvSpPr/>
      </xdr:nvSpPr>
      <xdr:spPr>
        <a:xfrm>
          <a:off x="7810500" y="6485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62646</xdr:rowOff>
    </xdr:from>
    <xdr:ext cx="534377" cy="259045"/>
    <xdr:sp macro="" textlink="">
      <xdr:nvSpPr>
        <xdr:cNvPr id="323" name="テキスト ボックス 322"/>
        <xdr:cNvSpPr txBox="1"/>
      </xdr:nvSpPr>
      <xdr:spPr>
        <a:xfrm>
          <a:off x="7594111" y="65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144330</xdr:rowOff>
    </xdr:from>
    <xdr:to>
      <xdr:col>36</xdr:col>
      <xdr:colOff>165100</xdr:colOff>
      <xdr:row>38</xdr:row>
      <xdr:rowOff>74480</xdr:rowOff>
    </xdr:to>
    <xdr:sp macro="" textlink="">
      <xdr:nvSpPr>
        <xdr:cNvPr id="324" name="楕円 323"/>
        <xdr:cNvSpPr/>
      </xdr:nvSpPr>
      <xdr:spPr>
        <a:xfrm>
          <a:off x="6921500" y="64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65607</xdr:rowOff>
    </xdr:from>
    <xdr:ext cx="534377" cy="259045"/>
    <xdr:sp macro="" textlink="">
      <xdr:nvSpPr>
        <xdr:cNvPr id="325" name="テキスト ボックス 324"/>
        <xdr:cNvSpPr txBox="1"/>
      </xdr:nvSpPr>
      <xdr:spPr>
        <a:xfrm>
          <a:off x="6705111" y="65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152126</xdr:rowOff>
    </xdr:from>
    <xdr:to>
      <xdr:col>55</xdr:col>
      <xdr:colOff>0</xdr:colOff>
      <xdr:row>55</xdr:row>
      <xdr:rowOff>112250</xdr:rowOff>
    </xdr:to>
    <xdr:cxnSp macro="">
      <xdr:nvCxnSpPr>
        <xdr:cNvPr id="352" name="直線コネクタ 351"/>
        <xdr:cNvCxnSpPr/>
      </xdr:nvCxnSpPr>
      <xdr:spPr>
        <a:xfrm>
          <a:off x="9639300" y="9410426"/>
          <a:ext cx="838200" cy="1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152126</xdr:rowOff>
    </xdr:from>
    <xdr:to>
      <xdr:col>50</xdr:col>
      <xdr:colOff>114300</xdr:colOff>
      <xdr:row>55</xdr:row>
      <xdr:rowOff>36537</xdr:rowOff>
    </xdr:to>
    <xdr:cxnSp macro="">
      <xdr:nvCxnSpPr>
        <xdr:cNvPr id="355" name="直線コネクタ 354"/>
        <xdr:cNvCxnSpPr/>
      </xdr:nvCxnSpPr>
      <xdr:spPr>
        <a:xfrm flipV="1">
          <a:off x="8750300" y="9410426"/>
          <a:ext cx="889000" cy="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118422</xdr:rowOff>
    </xdr:from>
    <xdr:to>
      <xdr:col>45</xdr:col>
      <xdr:colOff>177800</xdr:colOff>
      <xdr:row>55</xdr:row>
      <xdr:rowOff>36537</xdr:rowOff>
    </xdr:to>
    <xdr:cxnSp macro="">
      <xdr:nvCxnSpPr>
        <xdr:cNvPr id="358" name="直線コネクタ 357"/>
        <xdr:cNvCxnSpPr/>
      </xdr:nvCxnSpPr>
      <xdr:spPr>
        <a:xfrm>
          <a:off x="7861300" y="9376722"/>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43505</xdr:rowOff>
    </xdr:from>
    <xdr:to>
      <xdr:col>41</xdr:col>
      <xdr:colOff>50800</xdr:colOff>
      <xdr:row>54</xdr:row>
      <xdr:rowOff>118422</xdr:rowOff>
    </xdr:to>
    <xdr:cxnSp macro="">
      <xdr:nvCxnSpPr>
        <xdr:cNvPr id="361" name="直線コネクタ 360"/>
        <xdr:cNvCxnSpPr/>
      </xdr:nvCxnSpPr>
      <xdr:spPr>
        <a:xfrm>
          <a:off x="6972300" y="9130355"/>
          <a:ext cx="889000" cy="2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107398</xdr:rowOff>
    </xdr:from>
    <xdr:to>
      <xdr:col>41</xdr:col>
      <xdr:colOff>101600</xdr:colOff>
      <xdr:row>56</xdr:row>
      <xdr:rowOff>37548</xdr:rowOff>
    </xdr:to>
    <xdr:sp macro="" textlink="">
      <xdr:nvSpPr>
        <xdr:cNvPr id="362" name="フローチャート: 判断 361"/>
        <xdr:cNvSpPr/>
      </xdr:nvSpPr>
      <xdr:spPr>
        <a:xfrm>
          <a:off x="7810500" y="95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28675</xdr:rowOff>
    </xdr:from>
    <xdr:ext cx="534377" cy="259045"/>
    <xdr:sp macro="" textlink="">
      <xdr:nvSpPr>
        <xdr:cNvPr id="363" name="テキスト ボックス 362"/>
        <xdr:cNvSpPr txBox="1"/>
      </xdr:nvSpPr>
      <xdr:spPr>
        <a:xfrm>
          <a:off x="7594111" y="96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61450</xdr:rowOff>
    </xdr:from>
    <xdr:to>
      <xdr:col>55</xdr:col>
      <xdr:colOff>50800</xdr:colOff>
      <xdr:row>55</xdr:row>
      <xdr:rowOff>163050</xdr:rowOff>
    </xdr:to>
    <xdr:sp macro="" textlink="">
      <xdr:nvSpPr>
        <xdr:cNvPr id="371" name="楕円 370"/>
        <xdr:cNvSpPr/>
      </xdr:nvSpPr>
      <xdr:spPr>
        <a:xfrm>
          <a:off x="10426700" y="9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39877</xdr:rowOff>
    </xdr:from>
    <xdr:ext cx="534377" cy="259045"/>
    <xdr:sp macro="" textlink="">
      <xdr:nvSpPr>
        <xdr:cNvPr id="372" name="普通建設事業費該当値テキスト"/>
        <xdr:cNvSpPr txBox="1"/>
      </xdr:nvSpPr>
      <xdr:spPr>
        <a:xfrm>
          <a:off x="10528300" y="94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101326</xdr:rowOff>
    </xdr:from>
    <xdr:to>
      <xdr:col>50</xdr:col>
      <xdr:colOff>165100</xdr:colOff>
      <xdr:row>55</xdr:row>
      <xdr:rowOff>31476</xdr:rowOff>
    </xdr:to>
    <xdr:sp macro="" textlink="">
      <xdr:nvSpPr>
        <xdr:cNvPr id="373" name="楕円 372"/>
        <xdr:cNvSpPr/>
      </xdr:nvSpPr>
      <xdr:spPr>
        <a:xfrm>
          <a:off x="9588500" y="93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48003</xdr:rowOff>
    </xdr:from>
    <xdr:ext cx="534377" cy="259045"/>
    <xdr:sp macro="" textlink="">
      <xdr:nvSpPr>
        <xdr:cNvPr id="374" name="テキスト ボックス 373"/>
        <xdr:cNvSpPr txBox="1"/>
      </xdr:nvSpPr>
      <xdr:spPr>
        <a:xfrm>
          <a:off x="9372111" y="91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157187</xdr:rowOff>
    </xdr:from>
    <xdr:to>
      <xdr:col>46</xdr:col>
      <xdr:colOff>38100</xdr:colOff>
      <xdr:row>55</xdr:row>
      <xdr:rowOff>87337</xdr:rowOff>
    </xdr:to>
    <xdr:sp macro="" textlink="">
      <xdr:nvSpPr>
        <xdr:cNvPr id="375" name="楕円 374"/>
        <xdr:cNvSpPr/>
      </xdr:nvSpPr>
      <xdr:spPr>
        <a:xfrm>
          <a:off x="8699500" y="94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103864</xdr:rowOff>
    </xdr:from>
    <xdr:ext cx="534377" cy="259045"/>
    <xdr:sp macro="" textlink="">
      <xdr:nvSpPr>
        <xdr:cNvPr id="376" name="テキスト ボックス 375"/>
        <xdr:cNvSpPr txBox="1"/>
      </xdr:nvSpPr>
      <xdr:spPr>
        <a:xfrm>
          <a:off x="8483111" y="919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67622</xdr:rowOff>
    </xdr:from>
    <xdr:to>
      <xdr:col>41</xdr:col>
      <xdr:colOff>101600</xdr:colOff>
      <xdr:row>54</xdr:row>
      <xdr:rowOff>169222</xdr:rowOff>
    </xdr:to>
    <xdr:sp macro="" textlink="">
      <xdr:nvSpPr>
        <xdr:cNvPr id="377" name="楕円 376"/>
        <xdr:cNvSpPr/>
      </xdr:nvSpPr>
      <xdr:spPr>
        <a:xfrm>
          <a:off x="7810500" y="93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14299</xdr:rowOff>
    </xdr:from>
    <xdr:ext cx="534377" cy="259045"/>
    <xdr:sp macro="" textlink="">
      <xdr:nvSpPr>
        <xdr:cNvPr id="378" name="テキスト ボックス 377"/>
        <xdr:cNvSpPr txBox="1"/>
      </xdr:nvSpPr>
      <xdr:spPr>
        <a:xfrm>
          <a:off x="7594111" y="91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164155</xdr:rowOff>
    </xdr:from>
    <xdr:to>
      <xdr:col>36</xdr:col>
      <xdr:colOff>165100</xdr:colOff>
      <xdr:row>53</xdr:row>
      <xdr:rowOff>94305</xdr:rowOff>
    </xdr:to>
    <xdr:sp macro="" textlink="">
      <xdr:nvSpPr>
        <xdr:cNvPr id="379" name="楕円 378"/>
        <xdr:cNvSpPr/>
      </xdr:nvSpPr>
      <xdr:spPr>
        <a:xfrm>
          <a:off x="6921500" y="90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110832</xdr:rowOff>
    </xdr:from>
    <xdr:ext cx="599010" cy="259045"/>
    <xdr:sp macro="" textlink="">
      <xdr:nvSpPr>
        <xdr:cNvPr id="380" name="テキスト ボックス 379"/>
        <xdr:cNvSpPr txBox="1"/>
      </xdr:nvSpPr>
      <xdr:spPr>
        <a:xfrm>
          <a:off x="6672795" y="885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73242</xdr:rowOff>
    </xdr:from>
    <xdr:to>
      <xdr:col>55</xdr:col>
      <xdr:colOff>0</xdr:colOff>
      <xdr:row>77</xdr:row>
      <xdr:rowOff>74124</xdr:rowOff>
    </xdr:to>
    <xdr:cxnSp macro="">
      <xdr:nvCxnSpPr>
        <xdr:cNvPr id="411" name="直線コネクタ 410"/>
        <xdr:cNvCxnSpPr/>
      </xdr:nvCxnSpPr>
      <xdr:spPr>
        <a:xfrm>
          <a:off x="9639300" y="13274892"/>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154738</xdr:rowOff>
    </xdr:from>
    <xdr:to>
      <xdr:col>50</xdr:col>
      <xdr:colOff>114300</xdr:colOff>
      <xdr:row>77</xdr:row>
      <xdr:rowOff>73242</xdr:rowOff>
    </xdr:to>
    <xdr:cxnSp macro="">
      <xdr:nvCxnSpPr>
        <xdr:cNvPr id="414" name="直線コネクタ 413"/>
        <xdr:cNvCxnSpPr/>
      </xdr:nvCxnSpPr>
      <xdr:spPr>
        <a:xfrm>
          <a:off x="8750300" y="13013488"/>
          <a:ext cx="889000" cy="26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154738</xdr:rowOff>
    </xdr:from>
    <xdr:to>
      <xdr:col>45</xdr:col>
      <xdr:colOff>177800</xdr:colOff>
      <xdr:row>77</xdr:row>
      <xdr:rowOff>86109</xdr:rowOff>
    </xdr:to>
    <xdr:cxnSp macro="">
      <xdr:nvCxnSpPr>
        <xdr:cNvPr id="417" name="直線コネクタ 416"/>
        <xdr:cNvCxnSpPr/>
      </xdr:nvCxnSpPr>
      <xdr:spPr>
        <a:xfrm flipV="1">
          <a:off x="7861300" y="13013488"/>
          <a:ext cx="889000" cy="2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117787</xdr:rowOff>
    </xdr:from>
    <xdr:to>
      <xdr:col>41</xdr:col>
      <xdr:colOff>50800</xdr:colOff>
      <xdr:row>77</xdr:row>
      <xdr:rowOff>86109</xdr:rowOff>
    </xdr:to>
    <xdr:cxnSp macro="">
      <xdr:nvCxnSpPr>
        <xdr:cNvPr id="420" name="直線コネクタ 419"/>
        <xdr:cNvCxnSpPr/>
      </xdr:nvCxnSpPr>
      <xdr:spPr>
        <a:xfrm>
          <a:off x="6972300" y="12976537"/>
          <a:ext cx="889000" cy="3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47180</xdr:rowOff>
    </xdr:from>
    <xdr:to>
      <xdr:col>41</xdr:col>
      <xdr:colOff>101600</xdr:colOff>
      <xdr:row>77</xdr:row>
      <xdr:rowOff>148780</xdr:rowOff>
    </xdr:to>
    <xdr:sp macro="" textlink="">
      <xdr:nvSpPr>
        <xdr:cNvPr id="421" name="フローチャート: 判断 420"/>
        <xdr:cNvSpPr/>
      </xdr:nvSpPr>
      <xdr:spPr>
        <a:xfrm>
          <a:off x="78105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139907</xdr:rowOff>
    </xdr:from>
    <xdr:ext cx="534377" cy="259045"/>
    <xdr:sp macro="" textlink="">
      <xdr:nvSpPr>
        <xdr:cNvPr id="422" name="テキスト ボックス 421"/>
        <xdr:cNvSpPr txBox="1"/>
      </xdr:nvSpPr>
      <xdr:spPr>
        <a:xfrm>
          <a:off x="7594111" y="133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23324</xdr:rowOff>
    </xdr:from>
    <xdr:to>
      <xdr:col>55</xdr:col>
      <xdr:colOff>50800</xdr:colOff>
      <xdr:row>77</xdr:row>
      <xdr:rowOff>124924</xdr:rowOff>
    </xdr:to>
    <xdr:sp macro="" textlink="">
      <xdr:nvSpPr>
        <xdr:cNvPr id="430" name="楕円 429"/>
        <xdr:cNvSpPr/>
      </xdr:nvSpPr>
      <xdr:spPr>
        <a:xfrm>
          <a:off x="10426700" y="132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46201</xdr:rowOff>
    </xdr:from>
    <xdr:ext cx="534377" cy="259045"/>
    <xdr:sp macro="" textlink="">
      <xdr:nvSpPr>
        <xdr:cNvPr id="431" name="普通建設事業費 （ うち新規整備　）該当値テキスト"/>
        <xdr:cNvSpPr txBox="1"/>
      </xdr:nvSpPr>
      <xdr:spPr>
        <a:xfrm>
          <a:off x="10528300" y="130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22442</xdr:rowOff>
    </xdr:from>
    <xdr:to>
      <xdr:col>50</xdr:col>
      <xdr:colOff>165100</xdr:colOff>
      <xdr:row>77</xdr:row>
      <xdr:rowOff>124042</xdr:rowOff>
    </xdr:to>
    <xdr:sp macro="" textlink="">
      <xdr:nvSpPr>
        <xdr:cNvPr id="432" name="楕円 431"/>
        <xdr:cNvSpPr/>
      </xdr:nvSpPr>
      <xdr:spPr>
        <a:xfrm>
          <a:off x="9588500" y="132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140569</xdr:rowOff>
    </xdr:from>
    <xdr:ext cx="534377" cy="259045"/>
    <xdr:sp macro="" textlink="">
      <xdr:nvSpPr>
        <xdr:cNvPr id="433" name="テキスト ボックス 432"/>
        <xdr:cNvSpPr txBox="1"/>
      </xdr:nvSpPr>
      <xdr:spPr>
        <a:xfrm>
          <a:off x="9372111" y="129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103939</xdr:rowOff>
    </xdr:from>
    <xdr:to>
      <xdr:col>46</xdr:col>
      <xdr:colOff>38100</xdr:colOff>
      <xdr:row>76</xdr:row>
      <xdr:rowOff>34088</xdr:rowOff>
    </xdr:to>
    <xdr:sp macro="" textlink="">
      <xdr:nvSpPr>
        <xdr:cNvPr id="434" name="楕円 433"/>
        <xdr:cNvSpPr/>
      </xdr:nvSpPr>
      <xdr:spPr>
        <a:xfrm>
          <a:off x="8699500" y="129626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50616</xdr:rowOff>
    </xdr:from>
    <xdr:ext cx="534377" cy="259045"/>
    <xdr:sp macro="" textlink="">
      <xdr:nvSpPr>
        <xdr:cNvPr id="435" name="テキスト ボックス 434"/>
        <xdr:cNvSpPr txBox="1"/>
      </xdr:nvSpPr>
      <xdr:spPr>
        <a:xfrm>
          <a:off x="8483111" y="127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35309</xdr:rowOff>
    </xdr:from>
    <xdr:to>
      <xdr:col>41</xdr:col>
      <xdr:colOff>101600</xdr:colOff>
      <xdr:row>77</xdr:row>
      <xdr:rowOff>136909</xdr:rowOff>
    </xdr:to>
    <xdr:sp macro="" textlink="">
      <xdr:nvSpPr>
        <xdr:cNvPr id="436" name="楕円 435"/>
        <xdr:cNvSpPr/>
      </xdr:nvSpPr>
      <xdr:spPr>
        <a:xfrm>
          <a:off x="7810500" y="132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153436</xdr:rowOff>
    </xdr:from>
    <xdr:ext cx="534377" cy="259045"/>
    <xdr:sp macro="" textlink="">
      <xdr:nvSpPr>
        <xdr:cNvPr id="437" name="テキスト ボックス 436"/>
        <xdr:cNvSpPr txBox="1"/>
      </xdr:nvSpPr>
      <xdr:spPr>
        <a:xfrm>
          <a:off x="7594111" y="130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66987</xdr:rowOff>
    </xdr:from>
    <xdr:to>
      <xdr:col>36</xdr:col>
      <xdr:colOff>165100</xdr:colOff>
      <xdr:row>75</xdr:row>
      <xdr:rowOff>168588</xdr:rowOff>
    </xdr:to>
    <xdr:sp macro="" textlink="">
      <xdr:nvSpPr>
        <xdr:cNvPr id="438" name="楕円 437"/>
        <xdr:cNvSpPr/>
      </xdr:nvSpPr>
      <xdr:spPr>
        <a:xfrm>
          <a:off x="6921500" y="12925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13664</xdr:rowOff>
    </xdr:from>
    <xdr:ext cx="534377" cy="259045"/>
    <xdr:sp macro="" textlink="">
      <xdr:nvSpPr>
        <xdr:cNvPr id="439" name="テキスト ボックス 438"/>
        <xdr:cNvSpPr txBox="1"/>
      </xdr:nvSpPr>
      <xdr:spPr>
        <a:xfrm>
          <a:off x="6705111" y="127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18314</xdr:rowOff>
    </xdr:from>
    <xdr:to>
      <xdr:col>55</xdr:col>
      <xdr:colOff>0</xdr:colOff>
      <xdr:row>97</xdr:row>
      <xdr:rowOff>25890</xdr:rowOff>
    </xdr:to>
    <xdr:cxnSp macro="">
      <xdr:nvCxnSpPr>
        <xdr:cNvPr id="470" name="直線コネクタ 469"/>
        <xdr:cNvCxnSpPr/>
      </xdr:nvCxnSpPr>
      <xdr:spPr>
        <a:xfrm flipV="1">
          <a:off x="9639300" y="16648964"/>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25890</xdr:rowOff>
    </xdr:from>
    <xdr:to>
      <xdr:col>50</xdr:col>
      <xdr:colOff>114300</xdr:colOff>
      <xdr:row>98</xdr:row>
      <xdr:rowOff>40505</xdr:rowOff>
    </xdr:to>
    <xdr:cxnSp macro="">
      <xdr:nvCxnSpPr>
        <xdr:cNvPr id="473" name="直線コネクタ 472"/>
        <xdr:cNvCxnSpPr/>
      </xdr:nvCxnSpPr>
      <xdr:spPr>
        <a:xfrm flipV="1">
          <a:off x="8750300" y="16656540"/>
          <a:ext cx="889000" cy="18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163785</xdr:rowOff>
    </xdr:from>
    <xdr:to>
      <xdr:col>45</xdr:col>
      <xdr:colOff>177800</xdr:colOff>
      <xdr:row>98</xdr:row>
      <xdr:rowOff>40505</xdr:rowOff>
    </xdr:to>
    <xdr:cxnSp macro="">
      <xdr:nvCxnSpPr>
        <xdr:cNvPr id="476" name="直線コネクタ 475"/>
        <xdr:cNvCxnSpPr/>
      </xdr:nvCxnSpPr>
      <xdr:spPr>
        <a:xfrm>
          <a:off x="7861300" y="16451535"/>
          <a:ext cx="889000" cy="39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34006</xdr:rowOff>
    </xdr:from>
    <xdr:to>
      <xdr:col>41</xdr:col>
      <xdr:colOff>50800</xdr:colOff>
      <xdr:row>95</xdr:row>
      <xdr:rowOff>163785</xdr:rowOff>
    </xdr:to>
    <xdr:cxnSp macro="">
      <xdr:nvCxnSpPr>
        <xdr:cNvPr id="479" name="直線コネクタ 478"/>
        <xdr:cNvCxnSpPr/>
      </xdr:nvCxnSpPr>
      <xdr:spPr>
        <a:xfrm>
          <a:off x="6972300" y="16321756"/>
          <a:ext cx="889000" cy="1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80" name="フローチャート: 判断 479"/>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81" name="テキスト ボックス 480"/>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138964</xdr:rowOff>
    </xdr:from>
    <xdr:to>
      <xdr:col>55</xdr:col>
      <xdr:colOff>50800</xdr:colOff>
      <xdr:row>97</xdr:row>
      <xdr:rowOff>69114</xdr:rowOff>
    </xdr:to>
    <xdr:sp macro="" textlink="">
      <xdr:nvSpPr>
        <xdr:cNvPr id="489" name="楕円 488"/>
        <xdr:cNvSpPr/>
      </xdr:nvSpPr>
      <xdr:spPr>
        <a:xfrm>
          <a:off x="104267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117391</xdr:rowOff>
    </xdr:from>
    <xdr:ext cx="534377" cy="259045"/>
    <xdr:sp macro="" textlink="">
      <xdr:nvSpPr>
        <xdr:cNvPr id="490" name="普通建設事業費 （ うち更新整備　）該当値テキスト"/>
        <xdr:cNvSpPr txBox="1"/>
      </xdr:nvSpPr>
      <xdr:spPr>
        <a:xfrm>
          <a:off x="10528300" y="165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146540</xdr:rowOff>
    </xdr:from>
    <xdr:to>
      <xdr:col>50</xdr:col>
      <xdr:colOff>165100</xdr:colOff>
      <xdr:row>97</xdr:row>
      <xdr:rowOff>76690</xdr:rowOff>
    </xdr:to>
    <xdr:sp macro="" textlink="">
      <xdr:nvSpPr>
        <xdr:cNvPr id="491" name="楕円 490"/>
        <xdr:cNvSpPr/>
      </xdr:nvSpPr>
      <xdr:spPr>
        <a:xfrm>
          <a:off x="9588500" y="166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67817</xdr:rowOff>
    </xdr:from>
    <xdr:ext cx="534377" cy="259045"/>
    <xdr:sp macro="" textlink="">
      <xdr:nvSpPr>
        <xdr:cNvPr id="492" name="テキスト ボックス 491"/>
        <xdr:cNvSpPr txBox="1"/>
      </xdr:nvSpPr>
      <xdr:spPr>
        <a:xfrm>
          <a:off x="9372111" y="166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161155</xdr:rowOff>
    </xdr:from>
    <xdr:to>
      <xdr:col>46</xdr:col>
      <xdr:colOff>38100</xdr:colOff>
      <xdr:row>98</xdr:row>
      <xdr:rowOff>91305</xdr:rowOff>
    </xdr:to>
    <xdr:sp macro="" textlink="">
      <xdr:nvSpPr>
        <xdr:cNvPr id="493" name="楕円 492"/>
        <xdr:cNvSpPr/>
      </xdr:nvSpPr>
      <xdr:spPr>
        <a:xfrm>
          <a:off x="86995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82432</xdr:rowOff>
    </xdr:from>
    <xdr:ext cx="534377" cy="259045"/>
    <xdr:sp macro="" textlink="">
      <xdr:nvSpPr>
        <xdr:cNvPr id="494" name="テキスト ボックス 493"/>
        <xdr:cNvSpPr txBox="1"/>
      </xdr:nvSpPr>
      <xdr:spPr>
        <a:xfrm>
          <a:off x="8483111" y="1688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112985</xdr:rowOff>
    </xdr:from>
    <xdr:to>
      <xdr:col>41</xdr:col>
      <xdr:colOff>101600</xdr:colOff>
      <xdr:row>96</xdr:row>
      <xdr:rowOff>43135</xdr:rowOff>
    </xdr:to>
    <xdr:sp macro="" textlink="">
      <xdr:nvSpPr>
        <xdr:cNvPr id="495" name="楕円 494"/>
        <xdr:cNvSpPr/>
      </xdr:nvSpPr>
      <xdr:spPr>
        <a:xfrm>
          <a:off x="7810500" y="164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59662</xdr:rowOff>
    </xdr:from>
    <xdr:ext cx="534377" cy="259045"/>
    <xdr:sp macro="" textlink="">
      <xdr:nvSpPr>
        <xdr:cNvPr id="496" name="テキスト ボックス 495"/>
        <xdr:cNvSpPr txBox="1"/>
      </xdr:nvSpPr>
      <xdr:spPr>
        <a:xfrm>
          <a:off x="7594111" y="161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154656</xdr:rowOff>
    </xdr:from>
    <xdr:to>
      <xdr:col>36</xdr:col>
      <xdr:colOff>165100</xdr:colOff>
      <xdr:row>95</xdr:row>
      <xdr:rowOff>84806</xdr:rowOff>
    </xdr:to>
    <xdr:sp macro="" textlink="">
      <xdr:nvSpPr>
        <xdr:cNvPr id="497" name="楕円 496"/>
        <xdr:cNvSpPr/>
      </xdr:nvSpPr>
      <xdr:spPr>
        <a:xfrm>
          <a:off x="6921500" y="16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101333</xdr:rowOff>
    </xdr:from>
    <xdr:ext cx="534377" cy="259045"/>
    <xdr:sp macro="" textlink="">
      <xdr:nvSpPr>
        <xdr:cNvPr id="498" name="テキスト ボックス 497"/>
        <xdr:cNvSpPr txBox="1"/>
      </xdr:nvSpPr>
      <xdr:spPr>
        <a:xfrm>
          <a:off x="6705111" y="16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51826</xdr:rowOff>
    </xdr:from>
    <xdr:to>
      <xdr:col>85</xdr:col>
      <xdr:colOff>127000</xdr:colOff>
      <xdr:row>38</xdr:row>
      <xdr:rowOff>88155</xdr:rowOff>
    </xdr:to>
    <xdr:cxnSp macro="">
      <xdr:nvCxnSpPr>
        <xdr:cNvPr id="525" name="直線コネクタ 524"/>
        <xdr:cNvCxnSpPr/>
      </xdr:nvCxnSpPr>
      <xdr:spPr>
        <a:xfrm flipV="1">
          <a:off x="15481300" y="6566926"/>
          <a:ext cx="8382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88155</xdr:rowOff>
    </xdr:from>
    <xdr:to>
      <xdr:col>81</xdr:col>
      <xdr:colOff>50800</xdr:colOff>
      <xdr:row>38</xdr:row>
      <xdr:rowOff>126953</xdr:rowOff>
    </xdr:to>
    <xdr:cxnSp macro="">
      <xdr:nvCxnSpPr>
        <xdr:cNvPr id="528" name="直線コネクタ 527"/>
        <xdr:cNvCxnSpPr/>
      </xdr:nvCxnSpPr>
      <xdr:spPr>
        <a:xfrm flipV="1">
          <a:off x="14592300" y="6603255"/>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126953</xdr:rowOff>
    </xdr:from>
    <xdr:to>
      <xdr:col>76</xdr:col>
      <xdr:colOff>114300</xdr:colOff>
      <xdr:row>38</xdr:row>
      <xdr:rowOff>129276</xdr:rowOff>
    </xdr:to>
    <xdr:cxnSp macro="">
      <xdr:nvCxnSpPr>
        <xdr:cNvPr id="531" name="直線コネクタ 530"/>
        <xdr:cNvCxnSpPr/>
      </xdr:nvCxnSpPr>
      <xdr:spPr>
        <a:xfrm flipV="1">
          <a:off x="13703300" y="6642053"/>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83565</xdr:rowOff>
    </xdr:from>
    <xdr:to>
      <xdr:col>71</xdr:col>
      <xdr:colOff>177800</xdr:colOff>
      <xdr:row>38</xdr:row>
      <xdr:rowOff>129276</xdr:rowOff>
    </xdr:to>
    <xdr:cxnSp macro="">
      <xdr:nvCxnSpPr>
        <xdr:cNvPr id="534" name="直線コネクタ 533"/>
        <xdr:cNvCxnSpPr/>
      </xdr:nvCxnSpPr>
      <xdr:spPr>
        <a:xfrm>
          <a:off x="12814300" y="6598665"/>
          <a:ext cx="8890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75705</xdr:rowOff>
    </xdr:from>
    <xdr:to>
      <xdr:col>72</xdr:col>
      <xdr:colOff>38100</xdr:colOff>
      <xdr:row>39</xdr:row>
      <xdr:rowOff>5855</xdr:rowOff>
    </xdr:to>
    <xdr:sp macro="" textlink="">
      <xdr:nvSpPr>
        <xdr:cNvPr id="535" name="フローチャート: 判断 534"/>
        <xdr:cNvSpPr/>
      </xdr:nvSpPr>
      <xdr:spPr>
        <a:xfrm>
          <a:off x="13652500" y="65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22382</xdr:rowOff>
    </xdr:from>
    <xdr:ext cx="469744" cy="259045"/>
    <xdr:sp macro="" textlink="">
      <xdr:nvSpPr>
        <xdr:cNvPr id="536" name="テキスト ボックス 535"/>
        <xdr:cNvSpPr txBox="1"/>
      </xdr:nvSpPr>
      <xdr:spPr>
        <a:xfrm>
          <a:off x="13468428" y="63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8" name="テキスト ボックス 537"/>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1026</xdr:rowOff>
    </xdr:from>
    <xdr:to>
      <xdr:col>85</xdr:col>
      <xdr:colOff>177800</xdr:colOff>
      <xdr:row>38</xdr:row>
      <xdr:rowOff>102626</xdr:rowOff>
    </xdr:to>
    <xdr:sp macro="" textlink="">
      <xdr:nvSpPr>
        <xdr:cNvPr id="544" name="楕円 543"/>
        <xdr:cNvSpPr/>
      </xdr:nvSpPr>
      <xdr:spPr>
        <a:xfrm>
          <a:off x="162687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131853</xdr:rowOff>
    </xdr:from>
    <xdr:ext cx="469744" cy="259045"/>
    <xdr:sp macro="" textlink="">
      <xdr:nvSpPr>
        <xdr:cNvPr id="545" name="災害復旧事業費該当値テキスト"/>
        <xdr:cNvSpPr txBox="1"/>
      </xdr:nvSpPr>
      <xdr:spPr>
        <a:xfrm>
          <a:off x="16370300" y="630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37355</xdr:rowOff>
    </xdr:from>
    <xdr:to>
      <xdr:col>81</xdr:col>
      <xdr:colOff>101600</xdr:colOff>
      <xdr:row>38</xdr:row>
      <xdr:rowOff>138955</xdr:rowOff>
    </xdr:to>
    <xdr:sp macro="" textlink="">
      <xdr:nvSpPr>
        <xdr:cNvPr id="546" name="楕円 545"/>
        <xdr:cNvSpPr/>
      </xdr:nvSpPr>
      <xdr:spPr>
        <a:xfrm>
          <a:off x="15430500" y="65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155482</xdr:rowOff>
    </xdr:from>
    <xdr:ext cx="469744" cy="259045"/>
    <xdr:sp macro="" textlink="">
      <xdr:nvSpPr>
        <xdr:cNvPr id="547" name="テキスト ボックス 546"/>
        <xdr:cNvSpPr txBox="1"/>
      </xdr:nvSpPr>
      <xdr:spPr>
        <a:xfrm>
          <a:off x="15246428" y="63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76153</xdr:rowOff>
    </xdr:from>
    <xdr:to>
      <xdr:col>76</xdr:col>
      <xdr:colOff>165100</xdr:colOff>
      <xdr:row>39</xdr:row>
      <xdr:rowOff>6303</xdr:rowOff>
    </xdr:to>
    <xdr:sp macro="" textlink="">
      <xdr:nvSpPr>
        <xdr:cNvPr id="548" name="楕円 547"/>
        <xdr:cNvSpPr/>
      </xdr:nvSpPr>
      <xdr:spPr>
        <a:xfrm>
          <a:off x="14541500" y="65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168880</xdr:rowOff>
    </xdr:from>
    <xdr:ext cx="469744" cy="259045"/>
    <xdr:sp macro="" textlink="">
      <xdr:nvSpPr>
        <xdr:cNvPr id="549" name="テキスト ボックス 548"/>
        <xdr:cNvSpPr txBox="1"/>
      </xdr:nvSpPr>
      <xdr:spPr>
        <a:xfrm>
          <a:off x="14357428" y="668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78476</xdr:rowOff>
    </xdr:from>
    <xdr:to>
      <xdr:col>72</xdr:col>
      <xdr:colOff>38100</xdr:colOff>
      <xdr:row>39</xdr:row>
      <xdr:rowOff>8626</xdr:rowOff>
    </xdr:to>
    <xdr:sp macro="" textlink="">
      <xdr:nvSpPr>
        <xdr:cNvPr id="550" name="楕円 549"/>
        <xdr:cNvSpPr/>
      </xdr:nvSpPr>
      <xdr:spPr>
        <a:xfrm>
          <a:off x="13652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171203</xdr:rowOff>
    </xdr:from>
    <xdr:ext cx="469744" cy="259045"/>
    <xdr:sp macro="" textlink="">
      <xdr:nvSpPr>
        <xdr:cNvPr id="551" name="テキスト ボックス 550"/>
        <xdr:cNvSpPr txBox="1"/>
      </xdr:nvSpPr>
      <xdr:spPr>
        <a:xfrm>
          <a:off x="13468428" y="668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32765</xdr:rowOff>
    </xdr:from>
    <xdr:to>
      <xdr:col>67</xdr:col>
      <xdr:colOff>101600</xdr:colOff>
      <xdr:row>38</xdr:row>
      <xdr:rowOff>134365</xdr:rowOff>
    </xdr:to>
    <xdr:sp macro="" textlink="">
      <xdr:nvSpPr>
        <xdr:cNvPr id="552" name="楕円 551"/>
        <xdr:cNvSpPr/>
      </xdr:nvSpPr>
      <xdr:spPr>
        <a:xfrm>
          <a:off x="12763500" y="65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150892</xdr:rowOff>
    </xdr:from>
    <xdr:ext cx="469744" cy="259045"/>
    <xdr:sp macro="" textlink="">
      <xdr:nvSpPr>
        <xdr:cNvPr id="553" name="テキスト ボックス 552"/>
        <xdr:cNvSpPr txBox="1"/>
      </xdr:nvSpPr>
      <xdr:spPr>
        <a:xfrm>
          <a:off x="12579428" y="63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88951</xdr:rowOff>
    </xdr:from>
    <xdr:to>
      <xdr:col>85</xdr:col>
      <xdr:colOff>127000</xdr:colOff>
      <xdr:row>74</xdr:row>
      <xdr:rowOff>125984</xdr:rowOff>
    </xdr:to>
    <xdr:cxnSp macro="">
      <xdr:nvCxnSpPr>
        <xdr:cNvPr id="631" name="直線コネクタ 630"/>
        <xdr:cNvCxnSpPr/>
      </xdr:nvCxnSpPr>
      <xdr:spPr>
        <a:xfrm>
          <a:off x="15481300" y="12776251"/>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69418</xdr:rowOff>
    </xdr:from>
    <xdr:to>
      <xdr:col>81</xdr:col>
      <xdr:colOff>50800</xdr:colOff>
      <xdr:row>74</xdr:row>
      <xdr:rowOff>88951</xdr:rowOff>
    </xdr:to>
    <xdr:cxnSp macro="">
      <xdr:nvCxnSpPr>
        <xdr:cNvPr id="634" name="直線コネクタ 633"/>
        <xdr:cNvCxnSpPr/>
      </xdr:nvCxnSpPr>
      <xdr:spPr>
        <a:xfrm>
          <a:off x="14592300" y="127567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69418</xdr:rowOff>
    </xdr:from>
    <xdr:to>
      <xdr:col>76</xdr:col>
      <xdr:colOff>114300</xdr:colOff>
      <xdr:row>74</xdr:row>
      <xdr:rowOff>93675</xdr:rowOff>
    </xdr:to>
    <xdr:cxnSp macro="">
      <xdr:nvCxnSpPr>
        <xdr:cNvPr id="637" name="直線コネクタ 636"/>
        <xdr:cNvCxnSpPr/>
      </xdr:nvCxnSpPr>
      <xdr:spPr>
        <a:xfrm flipV="1">
          <a:off x="13703300" y="1275671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93675</xdr:rowOff>
    </xdr:from>
    <xdr:to>
      <xdr:col>71</xdr:col>
      <xdr:colOff>177800</xdr:colOff>
      <xdr:row>74</xdr:row>
      <xdr:rowOff>145936</xdr:rowOff>
    </xdr:to>
    <xdr:cxnSp macro="">
      <xdr:nvCxnSpPr>
        <xdr:cNvPr id="640" name="直線コネクタ 639"/>
        <xdr:cNvCxnSpPr/>
      </xdr:nvCxnSpPr>
      <xdr:spPr>
        <a:xfrm flipV="1">
          <a:off x="12814300" y="12780975"/>
          <a:ext cx="889000" cy="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157087</xdr:rowOff>
    </xdr:from>
    <xdr:to>
      <xdr:col>72</xdr:col>
      <xdr:colOff>38100</xdr:colOff>
      <xdr:row>76</xdr:row>
      <xdr:rowOff>87237</xdr:rowOff>
    </xdr:to>
    <xdr:sp macro="" textlink="">
      <xdr:nvSpPr>
        <xdr:cNvPr id="641" name="フローチャート: 判断 640"/>
        <xdr:cNvSpPr/>
      </xdr:nvSpPr>
      <xdr:spPr>
        <a:xfrm>
          <a:off x="13652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78364</xdr:rowOff>
    </xdr:from>
    <xdr:ext cx="534377" cy="259045"/>
    <xdr:sp macro="" textlink="">
      <xdr:nvSpPr>
        <xdr:cNvPr id="642" name="テキスト ボックス 641"/>
        <xdr:cNvSpPr txBox="1"/>
      </xdr:nvSpPr>
      <xdr:spPr>
        <a:xfrm>
          <a:off x="13436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75184</xdr:rowOff>
    </xdr:from>
    <xdr:to>
      <xdr:col>85</xdr:col>
      <xdr:colOff>177800</xdr:colOff>
      <xdr:row>75</xdr:row>
      <xdr:rowOff>5334</xdr:rowOff>
    </xdr:to>
    <xdr:sp macro="" textlink="">
      <xdr:nvSpPr>
        <xdr:cNvPr id="650" name="楕円 649"/>
        <xdr:cNvSpPr/>
      </xdr:nvSpPr>
      <xdr:spPr>
        <a:xfrm>
          <a:off x="16268700" y="127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98061</xdr:rowOff>
    </xdr:from>
    <xdr:ext cx="534377" cy="259045"/>
    <xdr:sp macro="" textlink="">
      <xdr:nvSpPr>
        <xdr:cNvPr id="651" name="公債費該当値テキスト"/>
        <xdr:cNvSpPr txBox="1"/>
      </xdr:nvSpPr>
      <xdr:spPr>
        <a:xfrm>
          <a:off x="16370300" y="126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38151</xdr:rowOff>
    </xdr:from>
    <xdr:to>
      <xdr:col>81</xdr:col>
      <xdr:colOff>101600</xdr:colOff>
      <xdr:row>74</xdr:row>
      <xdr:rowOff>139751</xdr:rowOff>
    </xdr:to>
    <xdr:sp macro="" textlink="">
      <xdr:nvSpPr>
        <xdr:cNvPr id="652" name="楕円 651"/>
        <xdr:cNvSpPr/>
      </xdr:nvSpPr>
      <xdr:spPr>
        <a:xfrm>
          <a:off x="15430500" y="127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156278</xdr:rowOff>
    </xdr:from>
    <xdr:ext cx="534377" cy="259045"/>
    <xdr:sp macro="" textlink="">
      <xdr:nvSpPr>
        <xdr:cNvPr id="653" name="テキスト ボックス 652"/>
        <xdr:cNvSpPr txBox="1"/>
      </xdr:nvSpPr>
      <xdr:spPr>
        <a:xfrm>
          <a:off x="15214111" y="125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18618</xdr:rowOff>
    </xdr:from>
    <xdr:to>
      <xdr:col>76</xdr:col>
      <xdr:colOff>165100</xdr:colOff>
      <xdr:row>74</xdr:row>
      <xdr:rowOff>120218</xdr:rowOff>
    </xdr:to>
    <xdr:sp macro="" textlink="">
      <xdr:nvSpPr>
        <xdr:cNvPr id="654" name="楕円 653"/>
        <xdr:cNvSpPr/>
      </xdr:nvSpPr>
      <xdr:spPr>
        <a:xfrm>
          <a:off x="145415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136745</xdr:rowOff>
    </xdr:from>
    <xdr:ext cx="534377" cy="259045"/>
    <xdr:sp macro="" textlink="">
      <xdr:nvSpPr>
        <xdr:cNvPr id="655" name="テキスト ボックス 654"/>
        <xdr:cNvSpPr txBox="1"/>
      </xdr:nvSpPr>
      <xdr:spPr>
        <a:xfrm>
          <a:off x="14325111" y="124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42875</xdr:rowOff>
    </xdr:from>
    <xdr:to>
      <xdr:col>72</xdr:col>
      <xdr:colOff>38100</xdr:colOff>
      <xdr:row>74</xdr:row>
      <xdr:rowOff>144475</xdr:rowOff>
    </xdr:to>
    <xdr:sp macro="" textlink="">
      <xdr:nvSpPr>
        <xdr:cNvPr id="656" name="楕円 655"/>
        <xdr:cNvSpPr/>
      </xdr:nvSpPr>
      <xdr:spPr>
        <a:xfrm>
          <a:off x="13652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161002</xdr:rowOff>
    </xdr:from>
    <xdr:ext cx="534377" cy="259045"/>
    <xdr:sp macro="" textlink="">
      <xdr:nvSpPr>
        <xdr:cNvPr id="657" name="テキスト ボックス 656"/>
        <xdr:cNvSpPr txBox="1"/>
      </xdr:nvSpPr>
      <xdr:spPr>
        <a:xfrm>
          <a:off x="13436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95136</xdr:rowOff>
    </xdr:from>
    <xdr:to>
      <xdr:col>67</xdr:col>
      <xdr:colOff>101600</xdr:colOff>
      <xdr:row>75</xdr:row>
      <xdr:rowOff>25286</xdr:rowOff>
    </xdr:to>
    <xdr:sp macro="" textlink="">
      <xdr:nvSpPr>
        <xdr:cNvPr id="658" name="楕円 657"/>
        <xdr:cNvSpPr/>
      </xdr:nvSpPr>
      <xdr:spPr>
        <a:xfrm>
          <a:off x="12763500" y="127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41813</xdr:rowOff>
    </xdr:from>
    <xdr:ext cx="534377" cy="259045"/>
    <xdr:sp macro="" textlink="">
      <xdr:nvSpPr>
        <xdr:cNvPr id="659" name="テキスト ボックス 658"/>
        <xdr:cNvSpPr txBox="1"/>
      </xdr:nvSpPr>
      <xdr:spPr>
        <a:xfrm>
          <a:off x="12547111" y="125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104884</xdr:rowOff>
    </xdr:from>
    <xdr:to>
      <xdr:col>85</xdr:col>
      <xdr:colOff>127000</xdr:colOff>
      <xdr:row>98</xdr:row>
      <xdr:rowOff>107810</xdr:rowOff>
    </xdr:to>
    <xdr:cxnSp macro="">
      <xdr:nvCxnSpPr>
        <xdr:cNvPr id="686" name="直線コネクタ 685"/>
        <xdr:cNvCxnSpPr/>
      </xdr:nvCxnSpPr>
      <xdr:spPr>
        <a:xfrm flipV="1">
          <a:off x="15481300" y="1690698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64444</xdr:rowOff>
    </xdr:from>
    <xdr:to>
      <xdr:col>81</xdr:col>
      <xdr:colOff>50800</xdr:colOff>
      <xdr:row>98</xdr:row>
      <xdr:rowOff>107810</xdr:rowOff>
    </xdr:to>
    <xdr:cxnSp macro="">
      <xdr:nvCxnSpPr>
        <xdr:cNvPr id="689" name="直線コネクタ 688"/>
        <xdr:cNvCxnSpPr/>
      </xdr:nvCxnSpPr>
      <xdr:spPr>
        <a:xfrm>
          <a:off x="14592300" y="16866544"/>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64444</xdr:rowOff>
    </xdr:from>
    <xdr:to>
      <xdr:col>76</xdr:col>
      <xdr:colOff>114300</xdr:colOff>
      <xdr:row>98</xdr:row>
      <xdr:rowOff>113891</xdr:rowOff>
    </xdr:to>
    <xdr:cxnSp macro="">
      <xdr:nvCxnSpPr>
        <xdr:cNvPr id="692" name="直線コネクタ 691"/>
        <xdr:cNvCxnSpPr/>
      </xdr:nvCxnSpPr>
      <xdr:spPr>
        <a:xfrm flipV="1">
          <a:off x="13703300" y="16866544"/>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6220</xdr:rowOff>
    </xdr:from>
    <xdr:to>
      <xdr:col>71</xdr:col>
      <xdr:colOff>177800</xdr:colOff>
      <xdr:row>98</xdr:row>
      <xdr:rowOff>113891</xdr:rowOff>
    </xdr:to>
    <xdr:cxnSp macro="">
      <xdr:nvCxnSpPr>
        <xdr:cNvPr id="695" name="直線コネクタ 694"/>
        <xdr:cNvCxnSpPr/>
      </xdr:nvCxnSpPr>
      <xdr:spPr>
        <a:xfrm>
          <a:off x="12814300" y="16808320"/>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132243</xdr:rowOff>
    </xdr:from>
    <xdr:to>
      <xdr:col>72</xdr:col>
      <xdr:colOff>38100</xdr:colOff>
      <xdr:row>97</xdr:row>
      <xdr:rowOff>62393</xdr:rowOff>
    </xdr:to>
    <xdr:sp macro="" textlink="">
      <xdr:nvSpPr>
        <xdr:cNvPr id="696" name="フローチャート: 判断 695"/>
        <xdr:cNvSpPr/>
      </xdr:nvSpPr>
      <xdr:spPr>
        <a:xfrm>
          <a:off x="13652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78920</xdr:rowOff>
    </xdr:from>
    <xdr:ext cx="534377" cy="259045"/>
    <xdr:sp macro="" textlink="">
      <xdr:nvSpPr>
        <xdr:cNvPr id="697" name="テキスト ボックス 696"/>
        <xdr:cNvSpPr txBox="1"/>
      </xdr:nvSpPr>
      <xdr:spPr>
        <a:xfrm>
          <a:off x="13436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54084</xdr:rowOff>
    </xdr:from>
    <xdr:to>
      <xdr:col>85</xdr:col>
      <xdr:colOff>177800</xdr:colOff>
      <xdr:row>98</xdr:row>
      <xdr:rowOff>155684</xdr:rowOff>
    </xdr:to>
    <xdr:sp macro="" textlink="">
      <xdr:nvSpPr>
        <xdr:cNvPr id="705" name="楕円 704"/>
        <xdr:cNvSpPr/>
      </xdr:nvSpPr>
      <xdr:spPr>
        <a:xfrm>
          <a:off x="162687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140461</xdr:rowOff>
    </xdr:from>
    <xdr:ext cx="469744" cy="259045"/>
    <xdr:sp macro="" textlink="">
      <xdr:nvSpPr>
        <xdr:cNvPr id="706" name="積立金該当値テキスト"/>
        <xdr:cNvSpPr txBox="1"/>
      </xdr:nvSpPr>
      <xdr:spPr>
        <a:xfrm>
          <a:off x="16370300" y="1677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57010</xdr:rowOff>
    </xdr:from>
    <xdr:to>
      <xdr:col>81</xdr:col>
      <xdr:colOff>101600</xdr:colOff>
      <xdr:row>98</xdr:row>
      <xdr:rowOff>158610</xdr:rowOff>
    </xdr:to>
    <xdr:sp macro="" textlink="">
      <xdr:nvSpPr>
        <xdr:cNvPr id="707" name="楕円 706"/>
        <xdr:cNvSpPr/>
      </xdr:nvSpPr>
      <xdr:spPr>
        <a:xfrm>
          <a:off x="15430500" y="168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149737</xdr:rowOff>
    </xdr:from>
    <xdr:ext cx="469744" cy="259045"/>
    <xdr:sp macro="" textlink="">
      <xdr:nvSpPr>
        <xdr:cNvPr id="708" name="テキスト ボックス 707"/>
        <xdr:cNvSpPr txBox="1"/>
      </xdr:nvSpPr>
      <xdr:spPr>
        <a:xfrm>
          <a:off x="15246428" y="169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13644</xdr:rowOff>
    </xdr:from>
    <xdr:to>
      <xdr:col>76</xdr:col>
      <xdr:colOff>165100</xdr:colOff>
      <xdr:row>98</xdr:row>
      <xdr:rowOff>115244</xdr:rowOff>
    </xdr:to>
    <xdr:sp macro="" textlink="">
      <xdr:nvSpPr>
        <xdr:cNvPr id="709" name="楕円 708"/>
        <xdr:cNvSpPr/>
      </xdr:nvSpPr>
      <xdr:spPr>
        <a:xfrm>
          <a:off x="14541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106371</xdr:rowOff>
    </xdr:from>
    <xdr:ext cx="469744" cy="259045"/>
    <xdr:sp macro="" textlink="">
      <xdr:nvSpPr>
        <xdr:cNvPr id="710" name="テキスト ボックス 709"/>
        <xdr:cNvSpPr txBox="1"/>
      </xdr:nvSpPr>
      <xdr:spPr>
        <a:xfrm>
          <a:off x="14357428" y="169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63091</xdr:rowOff>
    </xdr:from>
    <xdr:to>
      <xdr:col>72</xdr:col>
      <xdr:colOff>38100</xdr:colOff>
      <xdr:row>98</xdr:row>
      <xdr:rowOff>164691</xdr:rowOff>
    </xdr:to>
    <xdr:sp macro="" textlink="">
      <xdr:nvSpPr>
        <xdr:cNvPr id="711" name="楕円 710"/>
        <xdr:cNvSpPr/>
      </xdr:nvSpPr>
      <xdr:spPr>
        <a:xfrm>
          <a:off x="13652500" y="168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155818</xdr:rowOff>
    </xdr:from>
    <xdr:ext cx="469744" cy="259045"/>
    <xdr:sp macro="" textlink="">
      <xdr:nvSpPr>
        <xdr:cNvPr id="712" name="テキスト ボックス 711"/>
        <xdr:cNvSpPr txBox="1"/>
      </xdr:nvSpPr>
      <xdr:spPr>
        <a:xfrm>
          <a:off x="13468428" y="1695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126870</xdr:rowOff>
    </xdr:from>
    <xdr:to>
      <xdr:col>67</xdr:col>
      <xdr:colOff>101600</xdr:colOff>
      <xdr:row>98</xdr:row>
      <xdr:rowOff>57020</xdr:rowOff>
    </xdr:to>
    <xdr:sp macro="" textlink="">
      <xdr:nvSpPr>
        <xdr:cNvPr id="713" name="楕円 712"/>
        <xdr:cNvSpPr/>
      </xdr:nvSpPr>
      <xdr:spPr>
        <a:xfrm>
          <a:off x="12763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48147</xdr:rowOff>
    </xdr:from>
    <xdr:ext cx="469744" cy="259045"/>
    <xdr:sp macro="" textlink="">
      <xdr:nvSpPr>
        <xdr:cNvPr id="714" name="テキスト ボックス 713"/>
        <xdr:cNvSpPr txBox="1"/>
      </xdr:nvSpPr>
      <xdr:spPr>
        <a:xfrm>
          <a:off x="12579428" y="168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16764</xdr:rowOff>
    </xdr:from>
    <xdr:to>
      <xdr:col>116</xdr:col>
      <xdr:colOff>63500</xdr:colOff>
      <xdr:row>38</xdr:row>
      <xdr:rowOff>32004</xdr:rowOff>
    </xdr:to>
    <xdr:cxnSp macro="">
      <xdr:nvCxnSpPr>
        <xdr:cNvPr id="743" name="直線コネクタ 742"/>
        <xdr:cNvCxnSpPr/>
      </xdr:nvCxnSpPr>
      <xdr:spPr>
        <a:xfrm>
          <a:off x="21323300" y="6360414"/>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xdr:rowOff>
    </xdr:from>
    <xdr:to>
      <xdr:col>111</xdr:col>
      <xdr:colOff>177800</xdr:colOff>
      <xdr:row>38</xdr:row>
      <xdr:rowOff>87249</xdr:rowOff>
    </xdr:to>
    <xdr:cxnSp macro="">
      <xdr:nvCxnSpPr>
        <xdr:cNvPr id="746" name="直線コネクタ 745"/>
        <xdr:cNvCxnSpPr/>
      </xdr:nvCxnSpPr>
      <xdr:spPr>
        <a:xfrm flipV="1">
          <a:off x="20434300" y="6360414"/>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117221</xdr:rowOff>
    </xdr:from>
    <xdr:to>
      <xdr:col>107</xdr:col>
      <xdr:colOff>50800</xdr:colOff>
      <xdr:row>38</xdr:row>
      <xdr:rowOff>87249</xdr:rowOff>
    </xdr:to>
    <xdr:cxnSp macro="">
      <xdr:nvCxnSpPr>
        <xdr:cNvPr id="749" name="直線コネクタ 748"/>
        <xdr:cNvCxnSpPr/>
      </xdr:nvCxnSpPr>
      <xdr:spPr>
        <a:xfrm>
          <a:off x="19545300" y="6460871"/>
          <a:ext cx="889000" cy="1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117221</xdr:rowOff>
    </xdr:from>
    <xdr:to>
      <xdr:col>102</xdr:col>
      <xdr:colOff>114300</xdr:colOff>
      <xdr:row>38</xdr:row>
      <xdr:rowOff>68834</xdr:rowOff>
    </xdr:to>
    <xdr:cxnSp macro="">
      <xdr:nvCxnSpPr>
        <xdr:cNvPr id="752" name="直線コネクタ 751"/>
        <xdr:cNvCxnSpPr/>
      </xdr:nvCxnSpPr>
      <xdr:spPr>
        <a:xfrm flipV="1">
          <a:off x="18656300" y="646087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95758</xdr:rowOff>
    </xdr:from>
    <xdr:to>
      <xdr:col>102</xdr:col>
      <xdr:colOff>165100</xdr:colOff>
      <xdr:row>38</xdr:row>
      <xdr:rowOff>25908</xdr:rowOff>
    </xdr:to>
    <xdr:sp macro="" textlink="">
      <xdr:nvSpPr>
        <xdr:cNvPr id="753" name="フローチャート: 判断 752"/>
        <xdr:cNvSpPr/>
      </xdr:nvSpPr>
      <xdr:spPr>
        <a:xfrm>
          <a:off x="19494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17035</xdr:rowOff>
    </xdr:from>
    <xdr:ext cx="469744" cy="259045"/>
    <xdr:sp macro="" textlink="">
      <xdr:nvSpPr>
        <xdr:cNvPr id="754" name="テキスト ボックス 753"/>
        <xdr:cNvSpPr txBox="1"/>
      </xdr:nvSpPr>
      <xdr:spPr>
        <a:xfrm>
          <a:off x="19310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152654</xdr:rowOff>
    </xdr:from>
    <xdr:to>
      <xdr:col>116</xdr:col>
      <xdr:colOff>114300</xdr:colOff>
      <xdr:row>38</xdr:row>
      <xdr:rowOff>82804</xdr:rowOff>
    </xdr:to>
    <xdr:sp macro="" textlink="">
      <xdr:nvSpPr>
        <xdr:cNvPr id="762" name="楕円 761"/>
        <xdr:cNvSpPr/>
      </xdr:nvSpPr>
      <xdr:spPr>
        <a:xfrm>
          <a:off x="22110700" y="64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131081</xdr:rowOff>
    </xdr:from>
    <xdr:ext cx="469744" cy="259045"/>
    <xdr:sp macro="" textlink="">
      <xdr:nvSpPr>
        <xdr:cNvPr id="763" name="投資及び出資金該当値テキスト"/>
        <xdr:cNvSpPr txBox="1"/>
      </xdr:nvSpPr>
      <xdr:spPr>
        <a:xfrm>
          <a:off x="22212300" y="64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137414</xdr:rowOff>
    </xdr:from>
    <xdr:to>
      <xdr:col>112</xdr:col>
      <xdr:colOff>38100</xdr:colOff>
      <xdr:row>37</xdr:row>
      <xdr:rowOff>67564</xdr:rowOff>
    </xdr:to>
    <xdr:sp macro="" textlink="">
      <xdr:nvSpPr>
        <xdr:cNvPr id="764" name="楕円 763"/>
        <xdr:cNvSpPr/>
      </xdr:nvSpPr>
      <xdr:spPr>
        <a:xfrm>
          <a:off x="21272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84091</xdr:rowOff>
    </xdr:from>
    <xdr:ext cx="469744" cy="259045"/>
    <xdr:sp macro="" textlink="">
      <xdr:nvSpPr>
        <xdr:cNvPr id="765" name="テキスト ボックス 764"/>
        <xdr:cNvSpPr txBox="1"/>
      </xdr:nvSpPr>
      <xdr:spPr>
        <a:xfrm>
          <a:off x="21088428"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36449</xdr:rowOff>
    </xdr:from>
    <xdr:to>
      <xdr:col>107</xdr:col>
      <xdr:colOff>101600</xdr:colOff>
      <xdr:row>38</xdr:row>
      <xdr:rowOff>138049</xdr:rowOff>
    </xdr:to>
    <xdr:sp macro="" textlink="">
      <xdr:nvSpPr>
        <xdr:cNvPr id="766" name="楕円 765"/>
        <xdr:cNvSpPr/>
      </xdr:nvSpPr>
      <xdr:spPr>
        <a:xfrm>
          <a:off x="20383500" y="65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129176</xdr:rowOff>
    </xdr:from>
    <xdr:ext cx="469744" cy="259045"/>
    <xdr:sp macro="" textlink="">
      <xdr:nvSpPr>
        <xdr:cNvPr id="767" name="テキスト ボックス 766"/>
        <xdr:cNvSpPr txBox="1"/>
      </xdr:nvSpPr>
      <xdr:spPr>
        <a:xfrm>
          <a:off x="20199428" y="66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66421</xdr:rowOff>
    </xdr:from>
    <xdr:to>
      <xdr:col>102</xdr:col>
      <xdr:colOff>165100</xdr:colOff>
      <xdr:row>37</xdr:row>
      <xdr:rowOff>168021</xdr:rowOff>
    </xdr:to>
    <xdr:sp macro="" textlink="">
      <xdr:nvSpPr>
        <xdr:cNvPr id="768" name="楕円 767"/>
        <xdr:cNvSpPr/>
      </xdr:nvSpPr>
      <xdr:spPr>
        <a:xfrm>
          <a:off x="19494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13098</xdr:rowOff>
    </xdr:from>
    <xdr:ext cx="469744" cy="259045"/>
    <xdr:sp macro="" textlink="">
      <xdr:nvSpPr>
        <xdr:cNvPr id="769" name="テキスト ボックス 768"/>
        <xdr:cNvSpPr txBox="1"/>
      </xdr:nvSpPr>
      <xdr:spPr>
        <a:xfrm>
          <a:off x="19310428" y="61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18034</xdr:rowOff>
    </xdr:from>
    <xdr:to>
      <xdr:col>98</xdr:col>
      <xdr:colOff>38100</xdr:colOff>
      <xdr:row>38</xdr:row>
      <xdr:rowOff>119634</xdr:rowOff>
    </xdr:to>
    <xdr:sp macro="" textlink="">
      <xdr:nvSpPr>
        <xdr:cNvPr id="770" name="楕円 769"/>
        <xdr:cNvSpPr/>
      </xdr:nvSpPr>
      <xdr:spPr>
        <a:xfrm>
          <a:off x="18605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110761</xdr:rowOff>
    </xdr:from>
    <xdr:ext cx="469744" cy="259045"/>
    <xdr:sp macro="" textlink="">
      <xdr:nvSpPr>
        <xdr:cNvPr id="771" name="テキスト ボックス 770"/>
        <xdr:cNvSpPr txBox="1"/>
      </xdr:nvSpPr>
      <xdr:spPr>
        <a:xfrm>
          <a:off x="18421428"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25438</xdr:rowOff>
    </xdr:from>
    <xdr:to>
      <xdr:col>116</xdr:col>
      <xdr:colOff>63500</xdr:colOff>
      <xdr:row>59</xdr:row>
      <xdr:rowOff>25514</xdr:rowOff>
    </xdr:to>
    <xdr:cxnSp macro="">
      <xdr:nvCxnSpPr>
        <xdr:cNvPr id="800" name="直線コネクタ 799"/>
        <xdr:cNvCxnSpPr/>
      </xdr:nvCxnSpPr>
      <xdr:spPr>
        <a:xfrm flipV="1">
          <a:off x="21323300" y="1014098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25514</xdr:rowOff>
    </xdr:from>
    <xdr:to>
      <xdr:col>111</xdr:col>
      <xdr:colOff>177800</xdr:colOff>
      <xdr:row>59</xdr:row>
      <xdr:rowOff>25781</xdr:rowOff>
    </xdr:to>
    <xdr:cxnSp macro="">
      <xdr:nvCxnSpPr>
        <xdr:cNvPr id="803" name="直線コネクタ 802"/>
        <xdr:cNvCxnSpPr/>
      </xdr:nvCxnSpPr>
      <xdr:spPr>
        <a:xfrm flipV="1">
          <a:off x="20434300" y="1014106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25781</xdr:rowOff>
    </xdr:from>
    <xdr:to>
      <xdr:col>107</xdr:col>
      <xdr:colOff>50800</xdr:colOff>
      <xdr:row>59</xdr:row>
      <xdr:rowOff>25895</xdr:rowOff>
    </xdr:to>
    <xdr:cxnSp macro="">
      <xdr:nvCxnSpPr>
        <xdr:cNvPr id="806" name="直線コネクタ 805"/>
        <xdr:cNvCxnSpPr/>
      </xdr:nvCxnSpPr>
      <xdr:spPr>
        <a:xfrm flipV="1">
          <a:off x="19545300" y="1014133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21437</xdr:rowOff>
    </xdr:from>
    <xdr:to>
      <xdr:col>102</xdr:col>
      <xdr:colOff>114300</xdr:colOff>
      <xdr:row>59</xdr:row>
      <xdr:rowOff>25895</xdr:rowOff>
    </xdr:to>
    <xdr:cxnSp macro="">
      <xdr:nvCxnSpPr>
        <xdr:cNvPr id="809" name="直線コネクタ 808"/>
        <xdr:cNvCxnSpPr/>
      </xdr:nvCxnSpPr>
      <xdr:spPr>
        <a:xfrm>
          <a:off x="18656300" y="1013698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146088</xdr:rowOff>
    </xdr:from>
    <xdr:to>
      <xdr:col>116</xdr:col>
      <xdr:colOff>114300</xdr:colOff>
      <xdr:row>59</xdr:row>
      <xdr:rowOff>76238</xdr:rowOff>
    </xdr:to>
    <xdr:sp macro="" textlink="">
      <xdr:nvSpPr>
        <xdr:cNvPr id="819" name="楕円 818"/>
        <xdr:cNvSpPr/>
      </xdr:nvSpPr>
      <xdr:spPr>
        <a:xfrm>
          <a:off x="221107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61015</xdr:rowOff>
    </xdr:from>
    <xdr:ext cx="378565" cy="259045"/>
    <xdr:sp macro="" textlink="">
      <xdr:nvSpPr>
        <xdr:cNvPr id="820" name="貸付金該当値テキスト"/>
        <xdr:cNvSpPr txBox="1"/>
      </xdr:nvSpPr>
      <xdr:spPr>
        <a:xfrm>
          <a:off x="22212300" y="1000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146164</xdr:rowOff>
    </xdr:from>
    <xdr:to>
      <xdr:col>112</xdr:col>
      <xdr:colOff>38100</xdr:colOff>
      <xdr:row>59</xdr:row>
      <xdr:rowOff>76314</xdr:rowOff>
    </xdr:to>
    <xdr:sp macro="" textlink="">
      <xdr:nvSpPr>
        <xdr:cNvPr id="821" name="楕円 820"/>
        <xdr:cNvSpPr/>
      </xdr:nvSpPr>
      <xdr:spPr>
        <a:xfrm>
          <a:off x="21272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67441</xdr:rowOff>
    </xdr:from>
    <xdr:ext cx="378565" cy="259045"/>
    <xdr:sp macro="" textlink="">
      <xdr:nvSpPr>
        <xdr:cNvPr id="822" name="テキスト ボックス 821"/>
        <xdr:cNvSpPr txBox="1"/>
      </xdr:nvSpPr>
      <xdr:spPr>
        <a:xfrm>
          <a:off x="21134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146431</xdr:rowOff>
    </xdr:from>
    <xdr:to>
      <xdr:col>107</xdr:col>
      <xdr:colOff>101600</xdr:colOff>
      <xdr:row>59</xdr:row>
      <xdr:rowOff>76581</xdr:rowOff>
    </xdr:to>
    <xdr:sp macro="" textlink="">
      <xdr:nvSpPr>
        <xdr:cNvPr id="823" name="楕円 822"/>
        <xdr:cNvSpPr/>
      </xdr:nvSpPr>
      <xdr:spPr>
        <a:xfrm>
          <a:off x="203835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67708</xdr:rowOff>
    </xdr:from>
    <xdr:ext cx="378565" cy="259045"/>
    <xdr:sp macro="" textlink="">
      <xdr:nvSpPr>
        <xdr:cNvPr id="824" name="テキスト ボックス 823"/>
        <xdr:cNvSpPr txBox="1"/>
      </xdr:nvSpPr>
      <xdr:spPr>
        <a:xfrm>
          <a:off x="20245017" y="1018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146545</xdr:rowOff>
    </xdr:from>
    <xdr:to>
      <xdr:col>102</xdr:col>
      <xdr:colOff>165100</xdr:colOff>
      <xdr:row>59</xdr:row>
      <xdr:rowOff>76695</xdr:rowOff>
    </xdr:to>
    <xdr:sp macro="" textlink="">
      <xdr:nvSpPr>
        <xdr:cNvPr id="825" name="楕円 824"/>
        <xdr:cNvSpPr/>
      </xdr:nvSpPr>
      <xdr:spPr>
        <a:xfrm>
          <a:off x="19494500" y="100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67822</xdr:rowOff>
    </xdr:from>
    <xdr:ext cx="378565" cy="259045"/>
    <xdr:sp macro="" textlink="">
      <xdr:nvSpPr>
        <xdr:cNvPr id="826" name="テキスト ボックス 825"/>
        <xdr:cNvSpPr txBox="1"/>
      </xdr:nvSpPr>
      <xdr:spPr>
        <a:xfrm>
          <a:off x="19356017" y="1018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142087</xdr:rowOff>
    </xdr:from>
    <xdr:to>
      <xdr:col>98</xdr:col>
      <xdr:colOff>38100</xdr:colOff>
      <xdr:row>59</xdr:row>
      <xdr:rowOff>72237</xdr:rowOff>
    </xdr:to>
    <xdr:sp macro="" textlink="">
      <xdr:nvSpPr>
        <xdr:cNvPr id="827" name="楕円 826"/>
        <xdr:cNvSpPr/>
      </xdr:nvSpPr>
      <xdr:spPr>
        <a:xfrm>
          <a:off x="18605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63364</xdr:rowOff>
    </xdr:from>
    <xdr:ext cx="378565" cy="259045"/>
    <xdr:sp macro="" textlink="">
      <xdr:nvSpPr>
        <xdr:cNvPr id="828" name="テキスト ボックス 827"/>
        <xdr:cNvSpPr txBox="1"/>
      </xdr:nvSpPr>
      <xdr:spPr>
        <a:xfrm>
          <a:off x="18467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102933</xdr:rowOff>
    </xdr:from>
    <xdr:to>
      <xdr:col>116</xdr:col>
      <xdr:colOff>63500</xdr:colOff>
      <xdr:row>75</xdr:row>
      <xdr:rowOff>130156</xdr:rowOff>
    </xdr:to>
    <xdr:cxnSp macro="">
      <xdr:nvCxnSpPr>
        <xdr:cNvPr id="858" name="直線コネクタ 857"/>
        <xdr:cNvCxnSpPr/>
      </xdr:nvCxnSpPr>
      <xdr:spPr>
        <a:xfrm flipV="1">
          <a:off x="21323300" y="12961683"/>
          <a:ext cx="8382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125279</xdr:rowOff>
    </xdr:from>
    <xdr:to>
      <xdr:col>111</xdr:col>
      <xdr:colOff>177800</xdr:colOff>
      <xdr:row>75</xdr:row>
      <xdr:rowOff>130156</xdr:rowOff>
    </xdr:to>
    <xdr:cxnSp macro="">
      <xdr:nvCxnSpPr>
        <xdr:cNvPr id="861" name="直線コネクタ 860"/>
        <xdr:cNvCxnSpPr/>
      </xdr:nvCxnSpPr>
      <xdr:spPr>
        <a:xfrm>
          <a:off x="20434300" y="12984029"/>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106991</xdr:rowOff>
    </xdr:from>
    <xdr:to>
      <xdr:col>107</xdr:col>
      <xdr:colOff>50800</xdr:colOff>
      <xdr:row>75</xdr:row>
      <xdr:rowOff>125279</xdr:rowOff>
    </xdr:to>
    <xdr:cxnSp macro="">
      <xdr:nvCxnSpPr>
        <xdr:cNvPr id="864" name="直線コネクタ 863"/>
        <xdr:cNvCxnSpPr/>
      </xdr:nvCxnSpPr>
      <xdr:spPr>
        <a:xfrm>
          <a:off x="19545300" y="1296574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105696</xdr:rowOff>
    </xdr:from>
    <xdr:to>
      <xdr:col>102</xdr:col>
      <xdr:colOff>114300</xdr:colOff>
      <xdr:row>75</xdr:row>
      <xdr:rowOff>106991</xdr:rowOff>
    </xdr:to>
    <xdr:cxnSp macro="">
      <xdr:nvCxnSpPr>
        <xdr:cNvPr id="867" name="直線コネクタ 866"/>
        <xdr:cNvCxnSpPr/>
      </xdr:nvCxnSpPr>
      <xdr:spPr>
        <a:xfrm>
          <a:off x="18656300" y="129644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52133</xdr:rowOff>
    </xdr:from>
    <xdr:to>
      <xdr:col>116</xdr:col>
      <xdr:colOff>114300</xdr:colOff>
      <xdr:row>75</xdr:row>
      <xdr:rowOff>153733</xdr:rowOff>
    </xdr:to>
    <xdr:sp macro="" textlink="">
      <xdr:nvSpPr>
        <xdr:cNvPr id="877" name="楕円 876"/>
        <xdr:cNvSpPr/>
      </xdr:nvSpPr>
      <xdr:spPr>
        <a:xfrm>
          <a:off x="22110700" y="12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75010</xdr:rowOff>
    </xdr:from>
    <xdr:ext cx="534377" cy="259045"/>
    <xdr:sp macro="" textlink="">
      <xdr:nvSpPr>
        <xdr:cNvPr id="878" name="繰出金該当値テキスト"/>
        <xdr:cNvSpPr txBox="1"/>
      </xdr:nvSpPr>
      <xdr:spPr>
        <a:xfrm>
          <a:off x="22212300"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79356</xdr:rowOff>
    </xdr:from>
    <xdr:to>
      <xdr:col>112</xdr:col>
      <xdr:colOff>38100</xdr:colOff>
      <xdr:row>76</xdr:row>
      <xdr:rowOff>9506</xdr:rowOff>
    </xdr:to>
    <xdr:sp macro="" textlink="">
      <xdr:nvSpPr>
        <xdr:cNvPr id="879" name="楕円 878"/>
        <xdr:cNvSpPr/>
      </xdr:nvSpPr>
      <xdr:spPr>
        <a:xfrm>
          <a:off x="21272500" y="129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26033</xdr:rowOff>
    </xdr:from>
    <xdr:ext cx="534377" cy="259045"/>
    <xdr:sp macro="" textlink="">
      <xdr:nvSpPr>
        <xdr:cNvPr id="880" name="テキスト ボックス 879"/>
        <xdr:cNvSpPr txBox="1"/>
      </xdr:nvSpPr>
      <xdr:spPr>
        <a:xfrm>
          <a:off x="21056111" y="127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74479</xdr:rowOff>
    </xdr:from>
    <xdr:to>
      <xdr:col>107</xdr:col>
      <xdr:colOff>101600</xdr:colOff>
      <xdr:row>76</xdr:row>
      <xdr:rowOff>4629</xdr:rowOff>
    </xdr:to>
    <xdr:sp macro="" textlink="">
      <xdr:nvSpPr>
        <xdr:cNvPr id="881" name="楕円 880"/>
        <xdr:cNvSpPr/>
      </xdr:nvSpPr>
      <xdr:spPr>
        <a:xfrm>
          <a:off x="203835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21156</xdr:rowOff>
    </xdr:from>
    <xdr:ext cx="534377" cy="259045"/>
    <xdr:sp macro="" textlink="">
      <xdr:nvSpPr>
        <xdr:cNvPr id="882" name="テキスト ボックス 881"/>
        <xdr:cNvSpPr txBox="1"/>
      </xdr:nvSpPr>
      <xdr:spPr>
        <a:xfrm>
          <a:off x="20167111" y="127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56191</xdr:rowOff>
    </xdr:from>
    <xdr:to>
      <xdr:col>102</xdr:col>
      <xdr:colOff>165100</xdr:colOff>
      <xdr:row>75</xdr:row>
      <xdr:rowOff>157792</xdr:rowOff>
    </xdr:to>
    <xdr:sp macro="" textlink="">
      <xdr:nvSpPr>
        <xdr:cNvPr id="883" name="楕円 882"/>
        <xdr:cNvSpPr/>
      </xdr:nvSpPr>
      <xdr:spPr>
        <a:xfrm>
          <a:off x="19494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2868</xdr:rowOff>
    </xdr:from>
    <xdr:ext cx="534377" cy="259045"/>
    <xdr:sp macro="" textlink="">
      <xdr:nvSpPr>
        <xdr:cNvPr id="884" name="テキスト ボックス 883"/>
        <xdr:cNvSpPr txBox="1"/>
      </xdr:nvSpPr>
      <xdr:spPr>
        <a:xfrm>
          <a:off x="19278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54896</xdr:rowOff>
    </xdr:from>
    <xdr:to>
      <xdr:col>98</xdr:col>
      <xdr:colOff>38100</xdr:colOff>
      <xdr:row>75</xdr:row>
      <xdr:rowOff>156496</xdr:rowOff>
    </xdr:to>
    <xdr:sp macro="" textlink="">
      <xdr:nvSpPr>
        <xdr:cNvPr id="885" name="楕円 884"/>
        <xdr:cNvSpPr/>
      </xdr:nvSpPr>
      <xdr:spPr>
        <a:xfrm>
          <a:off x="18605500" y="129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1573</xdr:rowOff>
    </xdr:from>
    <xdr:ext cx="534377" cy="259045"/>
    <xdr:sp macro="" textlink="">
      <xdr:nvSpPr>
        <xdr:cNvPr id="886" name="テキスト ボックス 885"/>
        <xdr:cNvSpPr txBox="1"/>
      </xdr:nvSpPr>
      <xdr:spPr>
        <a:xfrm>
          <a:off x="18389111" y="126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人件費については全国平均を大きく上回る水準で推移している。これは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支所方式により支所職員の配置が多く、全体職員数が多いことに加え、ラスパイレス指数も高いことが要因の一つとなっている。前年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度に比べ、一般職員数の減少や時間外手当の減額は見られるものの、退職者数の増加により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51,258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千円の増額となっている。依然として類似団体平均と比較しても大きく上回っているため、引き続き「中津市行政サービス高度化プラン」（平成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年度）に基づき、職員数の適正化を図り人件費の削減に努める。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扶助費については、毎年増加している児童福祉費及び障害福祉費の影響により、全国平均を大きく上回っている。今後も同事業費の増加が見込まれるため、さらなる財政基盤の確立に努める。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普通建設事業費については、前年度に比べ、農業施設や認定こども園等の整備にかかる建設補助金の減額や山国社会福祉センターや三沢住宅建替の完成による減額があり、全体で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1,233,034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千円の減額となっており、全国平均を下回る基準で推移となった。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公債費については、市民公募債による満期一括償還（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及び合併特例事業における償還額の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前年度と比較して減額しているものの、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全国平均及び類似団体平均を上回っている。今後公債費の減少を見込んで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、「中津市行政サービス高度化プラン」に基づき、地方債発行を抑制し、プライマリーバランスに留意した、公債費の適正管理に努める。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84,344
82,948
491.53
42,237,324
40,661,599
1,384,260
23,307,093
41,731,425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32715</xdr:rowOff>
    </xdr:from>
    <xdr:to>
      <xdr:col>24</xdr:col>
      <xdr:colOff>63500</xdr:colOff>
      <xdr:row>35</xdr:row>
      <xdr:rowOff>33172</xdr:rowOff>
    </xdr:to>
    <xdr:cxnSp macro="">
      <xdr:nvCxnSpPr>
        <xdr:cNvPr id="59" name="直線コネクタ 58"/>
        <xdr:cNvCxnSpPr/>
      </xdr:nvCxnSpPr>
      <xdr:spPr>
        <a:xfrm>
          <a:off x="3797300" y="603346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33630</xdr:rowOff>
    </xdr:to>
    <xdr:cxnSp macro="">
      <xdr:nvCxnSpPr>
        <xdr:cNvPr id="62" name="直線コネクタ 61"/>
        <xdr:cNvCxnSpPr/>
      </xdr:nvCxnSpPr>
      <xdr:spPr>
        <a:xfrm flipV="1">
          <a:off x="2908300" y="603346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18085</xdr:rowOff>
    </xdr:from>
    <xdr:to>
      <xdr:col>15</xdr:col>
      <xdr:colOff>50800</xdr:colOff>
      <xdr:row>35</xdr:row>
      <xdr:rowOff>33630</xdr:rowOff>
    </xdr:to>
    <xdr:cxnSp macro="">
      <xdr:nvCxnSpPr>
        <xdr:cNvPr id="65" name="直線コネクタ 64"/>
        <xdr:cNvCxnSpPr/>
      </xdr:nvCxnSpPr>
      <xdr:spPr>
        <a:xfrm>
          <a:off x="2019300" y="5847385"/>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18085</xdr:rowOff>
    </xdr:from>
    <xdr:to>
      <xdr:col>10</xdr:col>
      <xdr:colOff>114300</xdr:colOff>
      <xdr:row>34</xdr:row>
      <xdr:rowOff>30886</xdr:rowOff>
    </xdr:to>
    <xdr:cxnSp macro="">
      <xdr:nvCxnSpPr>
        <xdr:cNvPr id="68" name="直線コネクタ 67"/>
        <xdr:cNvCxnSpPr/>
      </xdr:nvCxnSpPr>
      <xdr:spPr>
        <a:xfrm flipV="1">
          <a:off x="1130300" y="58473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156024</xdr:rowOff>
    </xdr:from>
    <xdr:ext cx="469744" cy="259045"/>
    <xdr:sp macro="" textlink="">
      <xdr:nvSpPr>
        <xdr:cNvPr id="70" name="テキスト ボックス 69"/>
        <xdr:cNvSpPr txBox="1"/>
      </xdr:nvSpPr>
      <xdr:spPr>
        <a:xfrm>
          <a:off x="1784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153822</xdr:rowOff>
    </xdr:from>
    <xdr:to>
      <xdr:col>24</xdr:col>
      <xdr:colOff>114300</xdr:colOff>
      <xdr:row>35</xdr:row>
      <xdr:rowOff>83972</xdr:rowOff>
    </xdr:to>
    <xdr:sp macro="" textlink="">
      <xdr:nvSpPr>
        <xdr:cNvPr id="78" name="楕円 77"/>
        <xdr:cNvSpPr/>
      </xdr:nvSpPr>
      <xdr:spPr>
        <a:xfrm>
          <a:off x="45847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132249</xdr:rowOff>
    </xdr:from>
    <xdr:ext cx="469744" cy="259045"/>
    <xdr:sp macro="" textlink="">
      <xdr:nvSpPr>
        <xdr:cNvPr id="79" name="議会費該当値テキスト"/>
        <xdr:cNvSpPr txBox="1"/>
      </xdr:nvSpPr>
      <xdr:spPr>
        <a:xfrm>
          <a:off x="4686300" y="59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153365</xdr:rowOff>
    </xdr:from>
    <xdr:to>
      <xdr:col>20</xdr:col>
      <xdr:colOff>38100</xdr:colOff>
      <xdr:row>35</xdr:row>
      <xdr:rowOff>83515</xdr:rowOff>
    </xdr:to>
    <xdr:sp macro="" textlink="">
      <xdr:nvSpPr>
        <xdr:cNvPr id="80" name="楕円 79"/>
        <xdr:cNvSpPr/>
      </xdr:nvSpPr>
      <xdr:spPr>
        <a:xfrm>
          <a:off x="3746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74642</xdr:rowOff>
    </xdr:from>
    <xdr:ext cx="469744" cy="259045"/>
    <xdr:sp macro="" textlink="">
      <xdr:nvSpPr>
        <xdr:cNvPr id="81" name="テキスト ボックス 80"/>
        <xdr:cNvSpPr txBox="1"/>
      </xdr:nvSpPr>
      <xdr:spPr>
        <a:xfrm>
          <a:off x="3562428"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154280</xdr:rowOff>
    </xdr:from>
    <xdr:to>
      <xdr:col>15</xdr:col>
      <xdr:colOff>101600</xdr:colOff>
      <xdr:row>35</xdr:row>
      <xdr:rowOff>84430</xdr:rowOff>
    </xdr:to>
    <xdr:sp macro="" textlink="">
      <xdr:nvSpPr>
        <xdr:cNvPr id="82" name="楕円 81"/>
        <xdr:cNvSpPr/>
      </xdr:nvSpPr>
      <xdr:spPr>
        <a:xfrm>
          <a:off x="285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75557</xdr:rowOff>
    </xdr:from>
    <xdr:ext cx="469744" cy="259045"/>
    <xdr:sp macro="" textlink="">
      <xdr:nvSpPr>
        <xdr:cNvPr id="83" name="テキスト ボックス 82"/>
        <xdr:cNvSpPr txBox="1"/>
      </xdr:nvSpPr>
      <xdr:spPr>
        <a:xfrm>
          <a:off x="2673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138735</xdr:rowOff>
    </xdr:from>
    <xdr:to>
      <xdr:col>10</xdr:col>
      <xdr:colOff>165100</xdr:colOff>
      <xdr:row>34</xdr:row>
      <xdr:rowOff>68885</xdr:rowOff>
    </xdr:to>
    <xdr:sp macro="" textlink="">
      <xdr:nvSpPr>
        <xdr:cNvPr id="84" name="楕円 83"/>
        <xdr:cNvSpPr/>
      </xdr:nvSpPr>
      <xdr:spPr>
        <a:xfrm>
          <a:off x="1968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85412</xdr:rowOff>
    </xdr:from>
    <xdr:ext cx="469744" cy="259045"/>
    <xdr:sp macro="" textlink="">
      <xdr:nvSpPr>
        <xdr:cNvPr id="85" name="テキスト ボックス 84"/>
        <xdr:cNvSpPr txBox="1"/>
      </xdr:nvSpPr>
      <xdr:spPr>
        <a:xfrm>
          <a:off x="1784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151536</xdr:rowOff>
    </xdr:from>
    <xdr:to>
      <xdr:col>6</xdr:col>
      <xdr:colOff>38100</xdr:colOff>
      <xdr:row>34</xdr:row>
      <xdr:rowOff>81686</xdr:rowOff>
    </xdr:to>
    <xdr:sp macro="" textlink="">
      <xdr:nvSpPr>
        <xdr:cNvPr id="86" name="楕円 85"/>
        <xdr:cNvSpPr/>
      </xdr:nvSpPr>
      <xdr:spPr>
        <a:xfrm>
          <a:off x="1079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98213</xdr:rowOff>
    </xdr:from>
    <xdr:ext cx="469744" cy="259045"/>
    <xdr:sp macro="" textlink="">
      <xdr:nvSpPr>
        <xdr:cNvPr id="87" name="テキスト ボックス 86"/>
        <xdr:cNvSpPr txBox="1"/>
      </xdr:nvSpPr>
      <xdr:spPr>
        <a:xfrm>
          <a:off x="895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47172</xdr:rowOff>
    </xdr:from>
    <xdr:to>
      <xdr:col>24</xdr:col>
      <xdr:colOff>63500</xdr:colOff>
      <xdr:row>58</xdr:row>
      <xdr:rowOff>67136</xdr:rowOff>
    </xdr:to>
    <xdr:cxnSp macro="">
      <xdr:nvCxnSpPr>
        <xdr:cNvPr id="119" name="直線コネクタ 118"/>
        <xdr:cNvCxnSpPr/>
      </xdr:nvCxnSpPr>
      <xdr:spPr>
        <a:xfrm flipV="1">
          <a:off x="3797300" y="9991272"/>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62781</xdr:rowOff>
    </xdr:from>
    <xdr:to>
      <xdr:col>19</xdr:col>
      <xdr:colOff>177800</xdr:colOff>
      <xdr:row>58</xdr:row>
      <xdr:rowOff>67136</xdr:rowOff>
    </xdr:to>
    <xdr:cxnSp macro="">
      <xdr:nvCxnSpPr>
        <xdr:cNvPr id="122" name="直線コネクタ 121"/>
        <xdr:cNvCxnSpPr/>
      </xdr:nvCxnSpPr>
      <xdr:spPr>
        <a:xfrm>
          <a:off x="2908300" y="1000688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32704</xdr:rowOff>
    </xdr:from>
    <xdr:to>
      <xdr:col>15</xdr:col>
      <xdr:colOff>50800</xdr:colOff>
      <xdr:row>58</xdr:row>
      <xdr:rowOff>62781</xdr:rowOff>
    </xdr:to>
    <xdr:cxnSp macro="">
      <xdr:nvCxnSpPr>
        <xdr:cNvPr id="125" name="直線コネクタ 124"/>
        <xdr:cNvCxnSpPr/>
      </xdr:nvCxnSpPr>
      <xdr:spPr>
        <a:xfrm>
          <a:off x="2019300" y="9976804"/>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14808</xdr:rowOff>
    </xdr:from>
    <xdr:to>
      <xdr:col>10</xdr:col>
      <xdr:colOff>114300</xdr:colOff>
      <xdr:row>58</xdr:row>
      <xdr:rowOff>32704</xdr:rowOff>
    </xdr:to>
    <xdr:cxnSp macro="">
      <xdr:nvCxnSpPr>
        <xdr:cNvPr id="128" name="直線コネクタ 127"/>
        <xdr:cNvCxnSpPr/>
      </xdr:nvCxnSpPr>
      <xdr:spPr>
        <a:xfrm>
          <a:off x="1130300" y="9958908"/>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127490</xdr:rowOff>
    </xdr:from>
    <xdr:to>
      <xdr:col>10</xdr:col>
      <xdr:colOff>165100</xdr:colOff>
      <xdr:row>58</xdr:row>
      <xdr:rowOff>57640</xdr:rowOff>
    </xdr:to>
    <xdr:sp macro="" textlink="">
      <xdr:nvSpPr>
        <xdr:cNvPr id="129" name="フローチャート: 判断 128"/>
        <xdr:cNvSpPr/>
      </xdr:nvSpPr>
      <xdr:spPr>
        <a:xfrm>
          <a:off x="1968500" y="99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74167</xdr:rowOff>
    </xdr:from>
    <xdr:ext cx="534377" cy="259045"/>
    <xdr:sp macro="" textlink="">
      <xdr:nvSpPr>
        <xdr:cNvPr id="130" name="テキスト ボックス 129"/>
        <xdr:cNvSpPr txBox="1"/>
      </xdr:nvSpPr>
      <xdr:spPr>
        <a:xfrm>
          <a:off x="1752111" y="96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167822</xdr:rowOff>
    </xdr:from>
    <xdr:to>
      <xdr:col>24</xdr:col>
      <xdr:colOff>114300</xdr:colOff>
      <xdr:row>58</xdr:row>
      <xdr:rowOff>97972</xdr:rowOff>
    </xdr:to>
    <xdr:sp macro="" textlink="">
      <xdr:nvSpPr>
        <xdr:cNvPr id="138" name="楕円 137"/>
        <xdr:cNvSpPr/>
      </xdr:nvSpPr>
      <xdr:spPr>
        <a:xfrm>
          <a:off x="4584700" y="99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146249</xdr:rowOff>
    </xdr:from>
    <xdr:ext cx="534377" cy="259045"/>
    <xdr:sp macro="" textlink="">
      <xdr:nvSpPr>
        <xdr:cNvPr id="139" name="総務費該当値テキスト"/>
        <xdr:cNvSpPr txBox="1"/>
      </xdr:nvSpPr>
      <xdr:spPr>
        <a:xfrm>
          <a:off x="4686300" y="99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16336</xdr:rowOff>
    </xdr:from>
    <xdr:to>
      <xdr:col>20</xdr:col>
      <xdr:colOff>38100</xdr:colOff>
      <xdr:row>58</xdr:row>
      <xdr:rowOff>117936</xdr:rowOff>
    </xdr:to>
    <xdr:sp macro="" textlink="">
      <xdr:nvSpPr>
        <xdr:cNvPr id="140" name="楕円 139"/>
        <xdr:cNvSpPr/>
      </xdr:nvSpPr>
      <xdr:spPr>
        <a:xfrm>
          <a:off x="3746500" y="99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109063</xdr:rowOff>
    </xdr:from>
    <xdr:ext cx="534377" cy="259045"/>
    <xdr:sp macro="" textlink="">
      <xdr:nvSpPr>
        <xdr:cNvPr id="141" name="テキスト ボックス 140"/>
        <xdr:cNvSpPr txBox="1"/>
      </xdr:nvSpPr>
      <xdr:spPr>
        <a:xfrm>
          <a:off x="3530111" y="100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11981</xdr:rowOff>
    </xdr:from>
    <xdr:to>
      <xdr:col>15</xdr:col>
      <xdr:colOff>101600</xdr:colOff>
      <xdr:row>58</xdr:row>
      <xdr:rowOff>113581</xdr:rowOff>
    </xdr:to>
    <xdr:sp macro="" textlink="">
      <xdr:nvSpPr>
        <xdr:cNvPr id="142" name="楕円 141"/>
        <xdr:cNvSpPr/>
      </xdr:nvSpPr>
      <xdr:spPr>
        <a:xfrm>
          <a:off x="2857500" y="99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104708</xdr:rowOff>
    </xdr:from>
    <xdr:ext cx="534377" cy="259045"/>
    <xdr:sp macro="" textlink="">
      <xdr:nvSpPr>
        <xdr:cNvPr id="143" name="テキスト ボックス 142"/>
        <xdr:cNvSpPr txBox="1"/>
      </xdr:nvSpPr>
      <xdr:spPr>
        <a:xfrm>
          <a:off x="2641111" y="100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153354</xdr:rowOff>
    </xdr:from>
    <xdr:to>
      <xdr:col>10</xdr:col>
      <xdr:colOff>165100</xdr:colOff>
      <xdr:row>58</xdr:row>
      <xdr:rowOff>83504</xdr:rowOff>
    </xdr:to>
    <xdr:sp macro="" textlink="">
      <xdr:nvSpPr>
        <xdr:cNvPr id="144" name="楕円 143"/>
        <xdr:cNvSpPr/>
      </xdr:nvSpPr>
      <xdr:spPr>
        <a:xfrm>
          <a:off x="1968500" y="99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74631</xdr:rowOff>
    </xdr:from>
    <xdr:ext cx="534377" cy="259045"/>
    <xdr:sp macro="" textlink="">
      <xdr:nvSpPr>
        <xdr:cNvPr id="145" name="テキスト ボックス 144"/>
        <xdr:cNvSpPr txBox="1"/>
      </xdr:nvSpPr>
      <xdr:spPr>
        <a:xfrm>
          <a:off x="1752111" y="100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135458</xdr:rowOff>
    </xdr:from>
    <xdr:to>
      <xdr:col>6</xdr:col>
      <xdr:colOff>38100</xdr:colOff>
      <xdr:row>58</xdr:row>
      <xdr:rowOff>65608</xdr:rowOff>
    </xdr:to>
    <xdr:sp macro="" textlink="">
      <xdr:nvSpPr>
        <xdr:cNvPr id="146" name="楕円 145"/>
        <xdr:cNvSpPr/>
      </xdr:nvSpPr>
      <xdr:spPr>
        <a:xfrm>
          <a:off x="1079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56735</xdr:rowOff>
    </xdr:from>
    <xdr:ext cx="534377" cy="259045"/>
    <xdr:sp macro="" textlink="">
      <xdr:nvSpPr>
        <xdr:cNvPr id="147" name="テキスト ボックス 146"/>
        <xdr:cNvSpPr txBox="1"/>
      </xdr:nvSpPr>
      <xdr:spPr>
        <a:xfrm>
          <a:off x="863111" y="100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128778</xdr:rowOff>
    </xdr:from>
    <xdr:to>
      <xdr:col>24</xdr:col>
      <xdr:colOff>63500</xdr:colOff>
      <xdr:row>74</xdr:row>
      <xdr:rowOff>158648</xdr:rowOff>
    </xdr:to>
    <xdr:cxnSp macro="">
      <xdr:nvCxnSpPr>
        <xdr:cNvPr id="177" name="直線コネクタ 176"/>
        <xdr:cNvCxnSpPr/>
      </xdr:nvCxnSpPr>
      <xdr:spPr>
        <a:xfrm>
          <a:off x="3797300" y="12816078"/>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42723</xdr:rowOff>
    </xdr:from>
    <xdr:to>
      <xdr:col>19</xdr:col>
      <xdr:colOff>177800</xdr:colOff>
      <xdr:row>74</xdr:row>
      <xdr:rowOff>128778</xdr:rowOff>
    </xdr:to>
    <xdr:cxnSp macro="">
      <xdr:nvCxnSpPr>
        <xdr:cNvPr id="180" name="直線コネクタ 179"/>
        <xdr:cNvCxnSpPr/>
      </xdr:nvCxnSpPr>
      <xdr:spPr>
        <a:xfrm>
          <a:off x="2908300" y="12730023"/>
          <a:ext cx="8890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42723</xdr:rowOff>
    </xdr:from>
    <xdr:to>
      <xdr:col>15</xdr:col>
      <xdr:colOff>50800</xdr:colOff>
      <xdr:row>75</xdr:row>
      <xdr:rowOff>10757</xdr:rowOff>
    </xdr:to>
    <xdr:cxnSp macro="">
      <xdr:nvCxnSpPr>
        <xdr:cNvPr id="183" name="直線コネクタ 182"/>
        <xdr:cNvCxnSpPr/>
      </xdr:nvCxnSpPr>
      <xdr:spPr>
        <a:xfrm flipV="1">
          <a:off x="2019300" y="12730023"/>
          <a:ext cx="8890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10757</xdr:rowOff>
    </xdr:from>
    <xdr:to>
      <xdr:col>10</xdr:col>
      <xdr:colOff>114300</xdr:colOff>
      <xdr:row>75</xdr:row>
      <xdr:rowOff>135598</xdr:rowOff>
    </xdr:to>
    <xdr:cxnSp macro="">
      <xdr:nvCxnSpPr>
        <xdr:cNvPr id="186" name="直線コネクタ 185"/>
        <xdr:cNvCxnSpPr/>
      </xdr:nvCxnSpPr>
      <xdr:spPr>
        <a:xfrm flipV="1">
          <a:off x="1130300" y="12869507"/>
          <a:ext cx="88900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32741</xdr:rowOff>
    </xdr:from>
    <xdr:to>
      <xdr:col>10</xdr:col>
      <xdr:colOff>165100</xdr:colOff>
      <xdr:row>78</xdr:row>
      <xdr:rowOff>134341</xdr:rowOff>
    </xdr:to>
    <xdr:sp macro="" textlink="">
      <xdr:nvSpPr>
        <xdr:cNvPr id="187" name="フローチャート: 判断 186"/>
        <xdr:cNvSpPr/>
      </xdr:nvSpPr>
      <xdr:spPr>
        <a:xfrm>
          <a:off x="1968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125468</xdr:rowOff>
    </xdr:from>
    <xdr:ext cx="599010" cy="259045"/>
    <xdr:sp macro="" textlink="">
      <xdr:nvSpPr>
        <xdr:cNvPr id="188" name="テキスト ボックス 187"/>
        <xdr:cNvSpPr txBox="1"/>
      </xdr:nvSpPr>
      <xdr:spPr>
        <a:xfrm>
          <a:off x="1719795" y="134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107848</xdr:rowOff>
    </xdr:from>
    <xdr:to>
      <xdr:col>24</xdr:col>
      <xdr:colOff>114300</xdr:colOff>
      <xdr:row>75</xdr:row>
      <xdr:rowOff>37998</xdr:rowOff>
    </xdr:to>
    <xdr:sp macro="" textlink="">
      <xdr:nvSpPr>
        <xdr:cNvPr id="196" name="楕円 195"/>
        <xdr:cNvSpPr/>
      </xdr:nvSpPr>
      <xdr:spPr>
        <a:xfrm>
          <a:off x="45847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130725</xdr:rowOff>
    </xdr:from>
    <xdr:ext cx="599010" cy="259045"/>
    <xdr:sp macro="" textlink="">
      <xdr:nvSpPr>
        <xdr:cNvPr id="197" name="民生費該当値テキスト"/>
        <xdr:cNvSpPr txBox="1"/>
      </xdr:nvSpPr>
      <xdr:spPr>
        <a:xfrm>
          <a:off x="4686300" y="1264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77978</xdr:rowOff>
    </xdr:from>
    <xdr:to>
      <xdr:col>20</xdr:col>
      <xdr:colOff>38100</xdr:colOff>
      <xdr:row>75</xdr:row>
      <xdr:rowOff>8128</xdr:rowOff>
    </xdr:to>
    <xdr:sp macro="" textlink="">
      <xdr:nvSpPr>
        <xdr:cNvPr id="198" name="楕円 197"/>
        <xdr:cNvSpPr/>
      </xdr:nvSpPr>
      <xdr:spPr>
        <a:xfrm>
          <a:off x="37465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24655</xdr:rowOff>
    </xdr:from>
    <xdr:ext cx="599010" cy="259045"/>
    <xdr:sp macro="" textlink="">
      <xdr:nvSpPr>
        <xdr:cNvPr id="199" name="テキスト ボックス 198"/>
        <xdr:cNvSpPr txBox="1"/>
      </xdr:nvSpPr>
      <xdr:spPr>
        <a:xfrm>
          <a:off x="3497795" y="125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163373</xdr:rowOff>
    </xdr:from>
    <xdr:to>
      <xdr:col>15</xdr:col>
      <xdr:colOff>101600</xdr:colOff>
      <xdr:row>74</xdr:row>
      <xdr:rowOff>93523</xdr:rowOff>
    </xdr:to>
    <xdr:sp macro="" textlink="">
      <xdr:nvSpPr>
        <xdr:cNvPr id="200" name="楕円 199"/>
        <xdr:cNvSpPr/>
      </xdr:nvSpPr>
      <xdr:spPr>
        <a:xfrm>
          <a:off x="28575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110050</xdr:rowOff>
    </xdr:from>
    <xdr:ext cx="599010" cy="259045"/>
    <xdr:sp macro="" textlink="">
      <xdr:nvSpPr>
        <xdr:cNvPr id="201" name="テキスト ボックス 200"/>
        <xdr:cNvSpPr txBox="1"/>
      </xdr:nvSpPr>
      <xdr:spPr>
        <a:xfrm>
          <a:off x="2608795" y="1245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131407</xdr:rowOff>
    </xdr:from>
    <xdr:to>
      <xdr:col>10</xdr:col>
      <xdr:colOff>165100</xdr:colOff>
      <xdr:row>75</xdr:row>
      <xdr:rowOff>61557</xdr:rowOff>
    </xdr:to>
    <xdr:sp macro="" textlink="">
      <xdr:nvSpPr>
        <xdr:cNvPr id="202" name="楕円 201"/>
        <xdr:cNvSpPr/>
      </xdr:nvSpPr>
      <xdr:spPr>
        <a:xfrm>
          <a:off x="1968500" y="12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78084</xdr:rowOff>
    </xdr:from>
    <xdr:ext cx="599010" cy="259045"/>
    <xdr:sp macro="" textlink="">
      <xdr:nvSpPr>
        <xdr:cNvPr id="203" name="テキスト ボックス 202"/>
        <xdr:cNvSpPr txBox="1"/>
      </xdr:nvSpPr>
      <xdr:spPr>
        <a:xfrm>
          <a:off x="1719795" y="125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84798</xdr:rowOff>
    </xdr:from>
    <xdr:to>
      <xdr:col>6</xdr:col>
      <xdr:colOff>38100</xdr:colOff>
      <xdr:row>76</xdr:row>
      <xdr:rowOff>14948</xdr:rowOff>
    </xdr:to>
    <xdr:sp macro="" textlink="">
      <xdr:nvSpPr>
        <xdr:cNvPr id="204" name="楕円 203"/>
        <xdr:cNvSpPr/>
      </xdr:nvSpPr>
      <xdr:spPr>
        <a:xfrm>
          <a:off x="1079500" y="129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31475</xdr:rowOff>
    </xdr:from>
    <xdr:ext cx="599010" cy="259045"/>
    <xdr:sp macro="" textlink="">
      <xdr:nvSpPr>
        <xdr:cNvPr id="205" name="テキスト ボックス 204"/>
        <xdr:cNvSpPr txBox="1"/>
      </xdr:nvSpPr>
      <xdr:spPr>
        <a:xfrm>
          <a:off x="830795" y="1271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131508</xdr:rowOff>
    </xdr:from>
    <xdr:to>
      <xdr:col>24</xdr:col>
      <xdr:colOff>63500</xdr:colOff>
      <xdr:row>97</xdr:row>
      <xdr:rowOff>147301</xdr:rowOff>
    </xdr:to>
    <xdr:cxnSp macro="">
      <xdr:nvCxnSpPr>
        <xdr:cNvPr id="235" name="直線コネクタ 234"/>
        <xdr:cNvCxnSpPr/>
      </xdr:nvCxnSpPr>
      <xdr:spPr>
        <a:xfrm>
          <a:off x="3797300" y="16762158"/>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131508</xdr:rowOff>
    </xdr:from>
    <xdr:to>
      <xdr:col>19</xdr:col>
      <xdr:colOff>177800</xdr:colOff>
      <xdr:row>97</xdr:row>
      <xdr:rowOff>162370</xdr:rowOff>
    </xdr:to>
    <xdr:cxnSp macro="">
      <xdr:nvCxnSpPr>
        <xdr:cNvPr id="238" name="直線コネクタ 237"/>
        <xdr:cNvCxnSpPr/>
      </xdr:nvCxnSpPr>
      <xdr:spPr>
        <a:xfrm flipV="1">
          <a:off x="2908300" y="16762158"/>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162370</xdr:rowOff>
    </xdr:from>
    <xdr:to>
      <xdr:col>15</xdr:col>
      <xdr:colOff>50800</xdr:colOff>
      <xdr:row>97</xdr:row>
      <xdr:rowOff>165627</xdr:rowOff>
    </xdr:to>
    <xdr:cxnSp macro="">
      <xdr:nvCxnSpPr>
        <xdr:cNvPr id="241" name="直線コネクタ 240"/>
        <xdr:cNvCxnSpPr/>
      </xdr:nvCxnSpPr>
      <xdr:spPr>
        <a:xfrm flipV="1">
          <a:off x="2019300" y="16793020"/>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139091</xdr:rowOff>
    </xdr:from>
    <xdr:to>
      <xdr:col>10</xdr:col>
      <xdr:colOff>114300</xdr:colOff>
      <xdr:row>97</xdr:row>
      <xdr:rowOff>165627</xdr:rowOff>
    </xdr:to>
    <xdr:cxnSp macro="">
      <xdr:nvCxnSpPr>
        <xdr:cNvPr id="244" name="直線コネクタ 243"/>
        <xdr:cNvCxnSpPr/>
      </xdr:nvCxnSpPr>
      <xdr:spPr>
        <a:xfrm>
          <a:off x="1130300" y="16769741"/>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5" name="フローチャート: 判断 244"/>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6" name="テキスト ボックス 245"/>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96501</xdr:rowOff>
    </xdr:from>
    <xdr:to>
      <xdr:col>24</xdr:col>
      <xdr:colOff>114300</xdr:colOff>
      <xdr:row>98</xdr:row>
      <xdr:rowOff>26651</xdr:rowOff>
    </xdr:to>
    <xdr:sp macro="" textlink="">
      <xdr:nvSpPr>
        <xdr:cNvPr id="254" name="楕円 253"/>
        <xdr:cNvSpPr/>
      </xdr:nvSpPr>
      <xdr:spPr>
        <a:xfrm>
          <a:off x="4584700" y="167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74928</xdr:rowOff>
    </xdr:from>
    <xdr:ext cx="534377" cy="259045"/>
    <xdr:sp macro="" textlink="">
      <xdr:nvSpPr>
        <xdr:cNvPr id="255" name="衛生費該当値テキスト"/>
        <xdr:cNvSpPr txBox="1"/>
      </xdr:nvSpPr>
      <xdr:spPr>
        <a:xfrm>
          <a:off x="4686300" y="167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80708</xdr:rowOff>
    </xdr:from>
    <xdr:to>
      <xdr:col>20</xdr:col>
      <xdr:colOff>38100</xdr:colOff>
      <xdr:row>98</xdr:row>
      <xdr:rowOff>10858</xdr:rowOff>
    </xdr:to>
    <xdr:sp macro="" textlink="">
      <xdr:nvSpPr>
        <xdr:cNvPr id="256" name="楕円 255"/>
        <xdr:cNvSpPr/>
      </xdr:nvSpPr>
      <xdr:spPr>
        <a:xfrm>
          <a:off x="3746500" y="167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1985</xdr:rowOff>
    </xdr:from>
    <xdr:ext cx="534377" cy="259045"/>
    <xdr:sp macro="" textlink="">
      <xdr:nvSpPr>
        <xdr:cNvPr id="257" name="テキスト ボックス 256"/>
        <xdr:cNvSpPr txBox="1"/>
      </xdr:nvSpPr>
      <xdr:spPr>
        <a:xfrm>
          <a:off x="3530111" y="168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111570</xdr:rowOff>
    </xdr:from>
    <xdr:to>
      <xdr:col>15</xdr:col>
      <xdr:colOff>101600</xdr:colOff>
      <xdr:row>98</xdr:row>
      <xdr:rowOff>41720</xdr:rowOff>
    </xdr:to>
    <xdr:sp macro="" textlink="">
      <xdr:nvSpPr>
        <xdr:cNvPr id="258" name="楕円 257"/>
        <xdr:cNvSpPr/>
      </xdr:nvSpPr>
      <xdr:spPr>
        <a:xfrm>
          <a:off x="28575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32847</xdr:rowOff>
    </xdr:from>
    <xdr:ext cx="534377" cy="259045"/>
    <xdr:sp macro="" textlink="">
      <xdr:nvSpPr>
        <xdr:cNvPr id="259" name="テキスト ボックス 258"/>
        <xdr:cNvSpPr txBox="1"/>
      </xdr:nvSpPr>
      <xdr:spPr>
        <a:xfrm>
          <a:off x="2641111" y="168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114827</xdr:rowOff>
    </xdr:from>
    <xdr:to>
      <xdr:col>10</xdr:col>
      <xdr:colOff>165100</xdr:colOff>
      <xdr:row>98</xdr:row>
      <xdr:rowOff>44977</xdr:rowOff>
    </xdr:to>
    <xdr:sp macro="" textlink="">
      <xdr:nvSpPr>
        <xdr:cNvPr id="260" name="楕円 259"/>
        <xdr:cNvSpPr/>
      </xdr:nvSpPr>
      <xdr:spPr>
        <a:xfrm>
          <a:off x="1968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36104</xdr:rowOff>
    </xdr:from>
    <xdr:ext cx="534377" cy="259045"/>
    <xdr:sp macro="" textlink="">
      <xdr:nvSpPr>
        <xdr:cNvPr id="261" name="テキスト ボックス 260"/>
        <xdr:cNvSpPr txBox="1"/>
      </xdr:nvSpPr>
      <xdr:spPr>
        <a:xfrm>
          <a:off x="1752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88291</xdr:rowOff>
    </xdr:from>
    <xdr:to>
      <xdr:col>6</xdr:col>
      <xdr:colOff>38100</xdr:colOff>
      <xdr:row>98</xdr:row>
      <xdr:rowOff>18441</xdr:rowOff>
    </xdr:to>
    <xdr:sp macro="" textlink="">
      <xdr:nvSpPr>
        <xdr:cNvPr id="262" name="楕円 261"/>
        <xdr:cNvSpPr/>
      </xdr:nvSpPr>
      <xdr:spPr>
        <a:xfrm>
          <a:off x="10795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9568</xdr:rowOff>
    </xdr:from>
    <xdr:ext cx="534377" cy="259045"/>
    <xdr:sp macro="" textlink="">
      <xdr:nvSpPr>
        <xdr:cNvPr id="263" name="テキスト ボックス 262"/>
        <xdr:cNvSpPr txBox="1"/>
      </xdr:nvSpPr>
      <xdr:spPr>
        <a:xfrm>
          <a:off x="863111" y="168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61595</xdr:rowOff>
    </xdr:from>
    <xdr:to>
      <xdr:col>55</xdr:col>
      <xdr:colOff>0</xdr:colOff>
      <xdr:row>38</xdr:row>
      <xdr:rowOff>73406</xdr:rowOff>
    </xdr:to>
    <xdr:cxnSp macro="">
      <xdr:nvCxnSpPr>
        <xdr:cNvPr id="292" name="直線コネクタ 291"/>
        <xdr:cNvCxnSpPr/>
      </xdr:nvCxnSpPr>
      <xdr:spPr>
        <a:xfrm flipV="1">
          <a:off x="9639300" y="657669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73406</xdr:rowOff>
    </xdr:from>
    <xdr:to>
      <xdr:col>50</xdr:col>
      <xdr:colOff>114300</xdr:colOff>
      <xdr:row>38</xdr:row>
      <xdr:rowOff>75692</xdr:rowOff>
    </xdr:to>
    <xdr:cxnSp macro="">
      <xdr:nvCxnSpPr>
        <xdr:cNvPr id="295" name="直線コネクタ 294"/>
        <xdr:cNvCxnSpPr/>
      </xdr:nvCxnSpPr>
      <xdr:spPr>
        <a:xfrm flipV="1">
          <a:off x="8750300" y="6588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75692</xdr:rowOff>
    </xdr:from>
    <xdr:to>
      <xdr:col>45</xdr:col>
      <xdr:colOff>177800</xdr:colOff>
      <xdr:row>38</xdr:row>
      <xdr:rowOff>82169</xdr:rowOff>
    </xdr:to>
    <xdr:cxnSp macro="">
      <xdr:nvCxnSpPr>
        <xdr:cNvPr id="298" name="直線コネクタ 297"/>
        <xdr:cNvCxnSpPr/>
      </xdr:nvCxnSpPr>
      <xdr:spPr>
        <a:xfrm flipV="1">
          <a:off x="7861300" y="659079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133223</xdr:rowOff>
    </xdr:from>
    <xdr:to>
      <xdr:col>41</xdr:col>
      <xdr:colOff>50800</xdr:colOff>
      <xdr:row>38</xdr:row>
      <xdr:rowOff>82169</xdr:rowOff>
    </xdr:to>
    <xdr:cxnSp macro="">
      <xdr:nvCxnSpPr>
        <xdr:cNvPr id="301" name="直線コネクタ 300"/>
        <xdr:cNvCxnSpPr/>
      </xdr:nvCxnSpPr>
      <xdr:spPr>
        <a:xfrm>
          <a:off x="6972300" y="6476873"/>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2" name="フローチャート: 判断 301"/>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3" name="テキスト ボックス 302"/>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10795</xdr:rowOff>
    </xdr:from>
    <xdr:to>
      <xdr:col>55</xdr:col>
      <xdr:colOff>50800</xdr:colOff>
      <xdr:row>38</xdr:row>
      <xdr:rowOff>112395</xdr:rowOff>
    </xdr:to>
    <xdr:sp macro="" textlink="">
      <xdr:nvSpPr>
        <xdr:cNvPr id="311" name="楕円 310"/>
        <xdr:cNvSpPr/>
      </xdr:nvSpPr>
      <xdr:spPr>
        <a:xfrm>
          <a:off x="104267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160672</xdr:rowOff>
    </xdr:from>
    <xdr:ext cx="378565" cy="259045"/>
    <xdr:sp macro="" textlink="">
      <xdr:nvSpPr>
        <xdr:cNvPr id="312" name="労働費該当値テキスト"/>
        <xdr:cNvSpPr txBox="1"/>
      </xdr:nvSpPr>
      <xdr:spPr>
        <a:xfrm>
          <a:off x="10528300"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22606</xdr:rowOff>
    </xdr:from>
    <xdr:to>
      <xdr:col>50</xdr:col>
      <xdr:colOff>165100</xdr:colOff>
      <xdr:row>38</xdr:row>
      <xdr:rowOff>124206</xdr:rowOff>
    </xdr:to>
    <xdr:sp macro="" textlink="">
      <xdr:nvSpPr>
        <xdr:cNvPr id="313" name="楕円 312"/>
        <xdr:cNvSpPr/>
      </xdr:nvSpPr>
      <xdr:spPr>
        <a:xfrm>
          <a:off x="9588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115333</xdr:rowOff>
    </xdr:from>
    <xdr:ext cx="378565" cy="259045"/>
    <xdr:sp macro="" textlink="">
      <xdr:nvSpPr>
        <xdr:cNvPr id="314" name="テキスト ボックス 313"/>
        <xdr:cNvSpPr txBox="1"/>
      </xdr:nvSpPr>
      <xdr:spPr>
        <a:xfrm>
          <a:off x="9450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24892</xdr:rowOff>
    </xdr:from>
    <xdr:to>
      <xdr:col>46</xdr:col>
      <xdr:colOff>38100</xdr:colOff>
      <xdr:row>38</xdr:row>
      <xdr:rowOff>126492</xdr:rowOff>
    </xdr:to>
    <xdr:sp macro="" textlink="">
      <xdr:nvSpPr>
        <xdr:cNvPr id="315" name="楕円 314"/>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117619</xdr:rowOff>
    </xdr:from>
    <xdr:ext cx="378565" cy="259045"/>
    <xdr:sp macro="" textlink="">
      <xdr:nvSpPr>
        <xdr:cNvPr id="316" name="テキスト ボックス 315"/>
        <xdr:cNvSpPr txBox="1"/>
      </xdr:nvSpPr>
      <xdr:spPr>
        <a:xfrm>
          <a:off x="8561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31369</xdr:rowOff>
    </xdr:from>
    <xdr:to>
      <xdr:col>41</xdr:col>
      <xdr:colOff>101600</xdr:colOff>
      <xdr:row>38</xdr:row>
      <xdr:rowOff>132969</xdr:rowOff>
    </xdr:to>
    <xdr:sp macro="" textlink="">
      <xdr:nvSpPr>
        <xdr:cNvPr id="317" name="楕円 316"/>
        <xdr:cNvSpPr/>
      </xdr:nvSpPr>
      <xdr:spPr>
        <a:xfrm>
          <a:off x="7810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124096</xdr:rowOff>
    </xdr:from>
    <xdr:ext cx="378565" cy="259045"/>
    <xdr:sp macro="" textlink="">
      <xdr:nvSpPr>
        <xdr:cNvPr id="318" name="テキスト ボックス 317"/>
        <xdr:cNvSpPr txBox="1"/>
      </xdr:nvSpPr>
      <xdr:spPr>
        <a:xfrm>
          <a:off x="7672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82423</xdr:rowOff>
    </xdr:from>
    <xdr:to>
      <xdr:col>36</xdr:col>
      <xdr:colOff>165100</xdr:colOff>
      <xdr:row>38</xdr:row>
      <xdr:rowOff>12573</xdr:rowOff>
    </xdr:to>
    <xdr:sp macro="" textlink="">
      <xdr:nvSpPr>
        <xdr:cNvPr id="319" name="楕円 318"/>
        <xdr:cNvSpPr/>
      </xdr:nvSpPr>
      <xdr:spPr>
        <a:xfrm>
          <a:off x="6921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3700</xdr:rowOff>
    </xdr:from>
    <xdr:ext cx="378565" cy="259045"/>
    <xdr:sp macro="" textlink="">
      <xdr:nvSpPr>
        <xdr:cNvPr id="320" name="テキスト ボックス 319"/>
        <xdr:cNvSpPr txBox="1"/>
      </xdr:nvSpPr>
      <xdr:spPr>
        <a:xfrm>
          <a:off x="6783017" y="65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84722</xdr:rowOff>
    </xdr:from>
    <xdr:to>
      <xdr:col>55</xdr:col>
      <xdr:colOff>0</xdr:colOff>
      <xdr:row>56</xdr:row>
      <xdr:rowOff>163722</xdr:rowOff>
    </xdr:to>
    <xdr:cxnSp macro="">
      <xdr:nvCxnSpPr>
        <xdr:cNvPr id="349" name="直線コネクタ 348"/>
        <xdr:cNvCxnSpPr/>
      </xdr:nvCxnSpPr>
      <xdr:spPr>
        <a:xfrm>
          <a:off x="9639300" y="9685922"/>
          <a:ext cx="8382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84722</xdr:rowOff>
    </xdr:from>
    <xdr:to>
      <xdr:col>50</xdr:col>
      <xdr:colOff>114300</xdr:colOff>
      <xdr:row>56</xdr:row>
      <xdr:rowOff>133738</xdr:rowOff>
    </xdr:to>
    <xdr:cxnSp macro="">
      <xdr:nvCxnSpPr>
        <xdr:cNvPr id="352" name="直線コネクタ 351"/>
        <xdr:cNvCxnSpPr/>
      </xdr:nvCxnSpPr>
      <xdr:spPr>
        <a:xfrm flipV="1">
          <a:off x="8750300" y="9685922"/>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69310</xdr:rowOff>
    </xdr:from>
    <xdr:to>
      <xdr:col>45</xdr:col>
      <xdr:colOff>177800</xdr:colOff>
      <xdr:row>56</xdr:row>
      <xdr:rowOff>133738</xdr:rowOff>
    </xdr:to>
    <xdr:cxnSp macro="">
      <xdr:nvCxnSpPr>
        <xdr:cNvPr id="355" name="直線コネクタ 354"/>
        <xdr:cNvCxnSpPr/>
      </xdr:nvCxnSpPr>
      <xdr:spPr>
        <a:xfrm>
          <a:off x="7861300" y="9670510"/>
          <a:ext cx="889000" cy="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170485</xdr:rowOff>
    </xdr:from>
    <xdr:to>
      <xdr:col>41</xdr:col>
      <xdr:colOff>50800</xdr:colOff>
      <xdr:row>56</xdr:row>
      <xdr:rowOff>69310</xdr:rowOff>
    </xdr:to>
    <xdr:cxnSp macro="">
      <xdr:nvCxnSpPr>
        <xdr:cNvPr id="358" name="直線コネクタ 357"/>
        <xdr:cNvCxnSpPr/>
      </xdr:nvCxnSpPr>
      <xdr:spPr>
        <a:xfrm>
          <a:off x="6972300" y="9600235"/>
          <a:ext cx="889000" cy="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59" name="フローチャート: 判断 358"/>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0" name="テキスト ボックス 359"/>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112922</xdr:rowOff>
    </xdr:from>
    <xdr:to>
      <xdr:col>55</xdr:col>
      <xdr:colOff>50800</xdr:colOff>
      <xdr:row>57</xdr:row>
      <xdr:rowOff>43072</xdr:rowOff>
    </xdr:to>
    <xdr:sp macro="" textlink="">
      <xdr:nvSpPr>
        <xdr:cNvPr id="368" name="楕円 367"/>
        <xdr:cNvSpPr/>
      </xdr:nvSpPr>
      <xdr:spPr>
        <a:xfrm>
          <a:off x="10426700" y="9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91349</xdr:rowOff>
    </xdr:from>
    <xdr:ext cx="534377" cy="259045"/>
    <xdr:sp macro="" textlink="">
      <xdr:nvSpPr>
        <xdr:cNvPr id="369" name="農林水産業費該当値テキスト"/>
        <xdr:cNvSpPr txBox="1"/>
      </xdr:nvSpPr>
      <xdr:spPr>
        <a:xfrm>
          <a:off x="10528300" y="96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33922</xdr:rowOff>
    </xdr:from>
    <xdr:to>
      <xdr:col>50</xdr:col>
      <xdr:colOff>165100</xdr:colOff>
      <xdr:row>56</xdr:row>
      <xdr:rowOff>135522</xdr:rowOff>
    </xdr:to>
    <xdr:sp macro="" textlink="">
      <xdr:nvSpPr>
        <xdr:cNvPr id="370" name="楕円 369"/>
        <xdr:cNvSpPr/>
      </xdr:nvSpPr>
      <xdr:spPr>
        <a:xfrm>
          <a:off x="95885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152049</xdr:rowOff>
    </xdr:from>
    <xdr:ext cx="534377" cy="259045"/>
    <xdr:sp macro="" textlink="">
      <xdr:nvSpPr>
        <xdr:cNvPr id="371" name="テキスト ボックス 370"/>
        <xdr:cNvSpPr txBox="1"/>
      </xdr:nvSpPr>
      <xdr:spPr>
        <a:xfrm>
          <a:off x="9372111" y="94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82938</xdr:rowOff>
    </xdr:from>
    <xdr:to>
      <xdr:col>46</xdr:col>
      <xdr:colOff>38100</xdr:colOff>
      <xdr:row>57</xdr:row>
      <xdr:rowOff>13088</xdr:rowOff>
    </xdr:to>
    <xdr:sp macro="" textlink="">
      <xdr:nvSpPr>
        <xdr:cNvPr id="372" name="楕円 371"/>
        <xdr:cNvSpPr/>
      </xdr:nvSpPr>
      <xdr:spPr>
        <a:xfrm>
          <a:off x="8699500" y="96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4215</xdr:rowOff>
    </xdr:from>
    <xdr:ext cx="534377" cy="259045"/>
    <xdr:sp macro="" textlink="">
      <xdr:nvSpPr>
        <xdr:cNvPr id="373" name="テキスト ボックス 372"/>
        <xdr:cNvSpPr txBox="1"/>
      </xdr:nvSpPr>
      <xdr:spPr>
        <a:xfrm>
          <a:off x="8483111" y="97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18510</xdr:rowOff>
    </xdr:from>
    <xdr:to>
      <xdr:col>41</xdr:col>
      <xdr:colOff>101600</xdr:colOff>
      <xdr:row>56</xdr:row>
      <xdr:rowOff>120110</xdr:rowOff>
    </xdr:to>
    <xdr:sp macro="" textlink="">
      <xdr:nvSpPr>
        <xdr:cNvPr id="374" name="楕円 373"/>
        <xdr:cNvSpPr/>
      </xdr:nvSpPr>
      <xdr:spPr>
        <a:xfrm>
          <a:off x="7810500" y="96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136637</xdr:rowOff>
    </xdr:from>
    <xdr:ext cx="534377" cy="259045"/>
    <xdr:sp macro="" textlink="">
      <xdr:nvSpPr>
        <xdr:cNvPr id="375" name="テキスト ボックス 374"/>
        <xdr:cNvSpPr txBox="1"/>
      </xdr:nvSpPr>
      <xdr:spPr>
        <a:xfrm>
          <a:off x="7594111" y="93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119685</xdr:rowOff>
    </xdr:from>
    <xdr:to>
      <xdr:col>36</xdr:col>
      <xdr:colOff>165100</xdr:colOff>
      <xdr:row>56</xdr:row>
      <xdr:rowOff>49835</xdr:rowOff>
    </xdr:to>
    <xdr:sp macro="" textlink="">
      <xdr:nvSpPr>
        <xdr:cNvPr id="376" name="楕円 375"/>
        <xdr:cNvSpPr/>
      </xdr:nvSpPr>
      <xdr:spPr>
        <a:xfrm>
          <a:off x="6921500" y="95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66362</xdr:rowOff>
    </xdr:from>
    <xdr:ext cx="534377" cy="259045"/>
    <xdr:sp macro="" textlink="">
      <xdr:nvSpPr>
        <xdr:cNvPr id="377" name="テキスト ボックス 376"/>
        <xdr:cNvSpPr txBox="1"/>
      </xdr:nvSpPr>
      <xdr:spPr>
        <a:xfrm>
          <a:off x="6705111" y="93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32905</xdr:rowOff>
    </xdr:from>
    <xdr:to>
      <xdr:col>55</xdr:col>
      <xdr:colOff>0</xdr:colOff>
      <xdr:row>78</xdr:row>
      <xdr:rowOff>66091</xdr:rowOff>
    </xdr:to>
    <xdr:cxnSp macro="">
      <xdr:nvCxnSpPr>
        <xdr:cNvPr id="406" name="直線コネクタ 405"/>
        <xdr:cNvCxnSpPr/>
      </xdr:nvCxnSpPr>
      <xdr:spPr>
        <a:xfrm>
          <a:off x="9639300" y="13406005"/>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32905</xdr:rowOff>
    </xdr:from>
    <xdr:to>
      <xdr:col>50</xdr:col>
      <xdr:colOff>114300</xdr:colOff>
      <xdr:row>78</xdr:row>
      <xdr:rowOff>74149</xdr:rowOff>
    </xdr:to>
    <xdr:cxnSp macro="">
      <xdr:nvCxnSpPr>
        <xdr:cNvPr id="409" name="直線コネクタ 408"/>
        <xdr:cNvCxnSpPr/>
      </xdr:nvCxnSpPr>
      <xdr:spPr>
        <a:xfrm flipV="1">
          <a:off x="8750300" y="13406005"/>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144557</xdr:rowOff>
    </xdr:from>
    <xdr:to>
      <xdr:col>45</xdr:col>
      <xdr:colOff>177800</xdr:colOff>
      <xdr:row>78</xdr:row>
      <xdr:rowOff>74149</xdr:rowOff>
    </xdr:to>
    <xdr:cxnSp macro="">
      <xdr:nvCxnSpPr>
        <xdr:cNvPr id="412" name="直線コネクタ 411"/>
        <xdr:cNvCxnSpPr/>
      </xdr:nvCxnSpPr>
      <xdr:spPr>
        <a:xfrm>
          <a:off x="7861300" y="13346207"/>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144557</xdr:rowOff>
    </xdr:from>
    <xdr:to>
      <xdr:col>41</xdr:col>
      <xdr:colOff>50800</xdr:colOff>
      <xdr:row>78</xdr:row>
      <xdr:rowOff>39478</xdr:rowOff>
    </xdr:to>
    <xdr:cxnSp macro="">
      <xdr:nvCxnSpPr>
        <xdr:cNvPr id="415" name="直線コネクタ 414"/>
        <xdr:cNvCxnSpPr/>
      </xdr:nvCxnSpPr>
      <xdr:spPr>
        <a:xfrm flipV="1">
          <a:off x="6972300" y="13346207"/>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6" name="フローチャート: 判断 415"/>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7" name="テキスト ボックス 416"/>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15291</xdr:rowOff>
    </xdr:from>
    <xdr:to>
      <xdr:col>55</xdr:col>
      <xdr:colOff>50800</xdr:colOff>
      <xdr:row>78</xdr:row>
      <xdr:rowOff>116891</xdr:rowOff>
    </xdr:to>
    <xdr:sp macro="" textlink="">
      <xdr:nvSpPr>
        <xdr:cNvPr id="425" name="楕円 424"/>
        <xdr:cNvSpPr/>
      </xdr:nvSpPr>
      <xdr:spPr>
        <a:xfrm>
          <a:off x="104267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165168</xdr:rowOff>
    </xdr:from>
    <xdr:ext cx="469744" cy="259045"/>
    <xdr:sp macro="" textlink="">
      <xdr:nvSpPr>
        <xdr:cNvPr id="426" name="商工費該当値テキスト"/>
        <xdr:cNvSpPr txBox="1"/>
      </xdr:nvSpPr>
      <xdr:spPr>
        <a:xfrm>
          <a:off x="10528300" y="1336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153555</xdr:rowOff>
    </xdr:from>
    <xdr:to>
      <xdr:col>50</xdr:col>
      <xdr:colOff>165100</xdr:colOff>
      <xdr:row>78</xdr:row>
      <xdr:rowOff>83705</xdr:rowOff>
    </xdr:to>
    <xdr:sp macro="" textlink="">
      <xdr:nvSpPr>
        <xdr:cNvPr id="427" name="楕円 426"/>
        <xdr:cNvSpPr/>
      </xdr:nvSpPr>
      <xdr:spPr>
        <a:xfrm>
          <a:off x="9588500" y="133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74832</xdr:rowOff>
    </xdr:from>
    <xdr:ext cx="469744" cy="259045"/>
    <xdr:sp macro="" textlink="">
      <xdr:nvSpPr>
        <xdr:cNvPr id="428" name="テキスト ボックス 427"/>
        <xdr:cNvSpPr txBox="1"/>
      </xdr:nvSpPr>
      <xdr:spPr>
        <a:xfrm>
          <a:off x="9404428" y="134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23349</xdr:rowOff>
    </xdr:from>
    <xdr:to>
      <xdr:col>46</xdr:col>
      <xdr:colOff>38100</xdr:colOff>
      <xdr:row>78</xdr:row>
      <xdr:rowOff>124949</xdr:rowOff>
    </xdr:to>
    <xdr:sp macro="" textlink="">
      <xdr:nvSpPr>
        <xdr:cNvPr id="429" name="楕円 428"/>
        <xdr:cNvSpPr/>
      </xdr:nvSpPr>
      <xdr:spPr>
        <a:xfrm>
          <a:off x="8699500" y="13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116076</xdr:rowOff>
    </xdr:from>
    <xdr:ext cx="469744" cy="259045"/>
    <xdr:sp macro="" textlink="">
      <xdr:nvSpPr>
        <xdr:cNvPr id="430" name="テキスト ボックス 429"/>
        <xdr:cNvSpPr txBox="1"/>
      </xdr:nvSpPr>
      <xdr:spPr>
        <a:xfrm>
          <a:off x="8515428" y="134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93757</xdr:rowOff>
    </xdr:from>
    <xdr:to>
      <xdr:col>41</xdr:col>
      <xdr:colOff>101600</xdr:colOff>
      <xdr:row>78</xdr:row>
      <xdr:rowOff>23907</xdr:rowOff>
    </xdr:to>
    <xdr:sp macro="" textlink="">
      <xdr:nvSpPr>
        <xdr:cNvPr id="431" name="楕円 430"/>
        <xdr:cNvSpPr/>
      </xdr:nvSpPr>
      <xdr:spPr>
        <a:xfrm>
          <a:off x="7810500" y="132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15034</xdr:rowOff>
    </xdr:from>
    <xdr:ext cx="534377" cy="259045"/>
    <xdr:sp macro="" textlink="">
      <xdr:nvSpPr>
        <xdr:cNvPr id="432" name="テキスト ボックス 431"/>
        <xdr:cNvSpPr txBox="1"/>
      </xdr:nvSpPr>
      <xdr:spPr>
        <a:xfrm>
          <a:off x="7594111" y="133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160128</xdr:rowOff>
    </xdr:from>
    <xdr:to>
      <xdr:col>36</xdr:col>
      <xdr:colOff>165100</xdr:colOff>
      <xdr:row>78</xdr:row>
      <xdr:rowOff>90278</xdr:rowOff>
    </xdr:to>
    <xdr:sp macro="" textlink="">
      <xdr:nvSpPr>
        <xdr:cNvPr id="433" name="楕円 432"/>
        <xdr:cNvSpPr/>
      </xdr:nvSpPr>
      <xdr:spPr>
        <a:xfrm>
          <a:off x="6921500" y="133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106805</xdr:rowOff>
    </xdr:from>
    <xdr:ext cx="469744" cy="259045"/>
    <xdr:sp macro="" textlink="">
      <xdr:nvSpPr>
        <xdr:cNvPr id="434" name="テキスト ボックス 433"/>
        <xdr:cNvSpPr txBox="1"/>
      </xdr:nvSpPr>
      <xdr:spPr>
        <a:xfrm>
          <a:off x="6737428" y="13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34710</xdr:rowOff>
    </xdr:from>
    <xdr:to>
      <xdr:col>55</xdr:col>
      <xdr:colOff>0</xdr:colOff>
      <xdr:row>95</xdr:row>
      <xdr:rowOff>83071</xdr:rowOff>
    </xdr:to>
    <xdr:cxnSp macro="">
      <xdr:nvCxnSpPr>
        <xdr:cNvPr id="463" name="直線コネクタ 462"/>
        <xdr:cNvCxnSpPr/>
      </xdr:nvCxnSpPr>
      <xdr:spPr>
        <a:xfrm>
          <a:off x="9639300" y="16322460"/>
          <a:ext cx="838200" cy="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34710</xdr:rowOff>
    </xdr:from>
    <xdr:to>
      <xdr:col>50</xdr:col>
      <xdr:colOff>114300</xdr:colOff>
      <xdr:row>95</xdr:row>
      <xdr:rowOff>122949</xdr:rowOff>
    </xdr:to>
    <xdr:cxnSp macro="">
      <xdr:nvCxnSpPr>
        <xdr:cNvPr id="466" name="直線コネクタ 465"/>
        <xdr:cNvCxnSpPr/>
      </xdr:nvCxnSpPr>
      <xdr:spPr>
        <a:xfrm flipV="1">
          <a:off x="8750300" y="16322460"/>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70422</xdr:rowOff>
    </xdr:from>
    <xdr:to>
      <xdr:col>45</xdr:col>
      <xdr:colOff>177800</xdr:colOff>
      <xdr:row>95</xdr:row>
      <xdr:rowOff>122949</xdr:rowOff>
    </xdr:to>
    <xdr:cxnSp macro="">
      <xdr:nvCxnSpPr>
        <xdr:cNvPr id="469" name="直線コネクタ 468"/>
        <xdr:cNvCxnSpPr/>
      </xdr:nvCxnSpPr>
      <xdr:spPr>
        <a:xfrm>
          <a:off x="7861300" y="16358172"/>
          <a:ext cx="8890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125628</xdr:rowOff>
    </xdr:from>
    <xdr:to>
      <xdr:col>41</xdr:col>
      <xdr:colOff>50800</xdr:colOff>
      <xdr:row>95</xdr:row>
      <xdr:rowOff>70422</xdr:rowOff>
    </xdr:to>
    <xdr:cxnSp macro="">
      <xdr:nvCxnSpPr>
        <xdr:cNvPr id="472" name="直線コネクタ 471"/>
        <xdr:cNvCxnSpPr/>
      </xdr:nvCxnSpPr>
      <xdr:spPr>
        <a:xfrm>
          <a:off x="6972300" y="16241928"/>
          <a:ext cx="8890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133045</xdr:rowOff>
    </xdr:from>
    <xdr:to>
      <xdr:col>41</xdr:col>
      <xdr:colOff>101600</xdr:colOff>
      <xdr:row>96</xdr:row>
      <xdr:rowOff>63195</xdr:rowOff>
    </xdr:to>
    <xdr:sp macro="" textlink="">
      <xdr:nvSpPr>
        <xdr:cNvPr id="473" name="フローチャート: 判断 472"/>
        <xdr:cNvSpPr/>
      </xdr:nvSpPr>
      <xdr:spPr>
        <a:xfrm>
          <a:off x="7810500" y="164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54322</xdr:rowOff>
    </xdr:from>
    <xdr:ext cx="534377" cy="259045"/>
    <xdr:sp macro="" textlink="">
      <xdr:nvSpPr>
        <xdr:cNvPr id="474" name="テキスト ボックス 473"/>
        <xdr:cNvSpPr txBox="1"/>
      </xdr:nvSpPr>
      <xdr:spPr>
        <a:xfrm>
          <a:off x="7594111" y="165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32271</xdr:rowOff>
    </xdr:from>
    <xdr:to>
      <xdr:col>55</xdr:col>
      <xdr:colOff>50800</xdr:colOff>
      <xdr:row>95</xdr:row>
      <xdr:rowOff>133871</xdr:rowOff>
    </xdr:to>
    <xdr:sp macro="" textlink="">
      <xdr:nvSpPr>
        <xdr:cNvPr id="482" name="楕円 481"/>
        <xdr:cNvSpPr/>
      </xdr:nvSpPr>
      <xdr:spPr>
        <a:xfrm>
          <a:off x="10426700" y="163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55148</xdr:rowOff>
    </xdr:from>
    <xdr:ext cx="534377" cy="259045"/>
    <xdr:sp macro="" textlink="">
      <xdr:nvSpPr>
        <xdr:cNvPr id="483" name="土木費該当値テキスト"/>
        <xdr:cNvSpPr txBox="1"/>
      </xdr:nvSpPr>
      <xdr:spPr>
        <a:xfrm>
          <a:off x="10528300" y="161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155360</xdr:rowOff>
    </xdr:from>
    <xdr:to>
      <xdr:col>50</xdr:col>
      <xdr:colOff>165100</xdr:colOff>
      <xdr:row>95</xdr:row>
      <xdr:rowOff>85510</xdr:rowOff>
    </xdr:to>
    <xdr:sp macro="" textlink="">
      <xdr:nvSpPr>
        <xdr:cNvPr id="484" name="楕円 483"/>
        <xdr:cNvSpPr/>
      </xdr:nvSpPr>
      <xdr:spPr>
        <a:xfrm>
          <a:off x="9588500" y="162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102037</xdr:rowOff>
    </xdr:from>
    <xdr:ext cx="534377" cy="259045"/>
    <xdr:sp macro="" textlink="">
      <xdr:nvSpPr>
        <xdr:cNvPr id="485" name="テキスト ボックス 484"/>
        <xdr:cNvSpPr txBox="1"/>
      </xdr:nvSpPr>
      <xdr:spPr>
        <a:xfrm>
          <a:off x="9372111" y="160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72149</xdr:rowOff>
    </xdr:from>
    <xdr:to>
      <xdr:col>46</xdr:col>
      <xdr:colOff>38100</xdr:colOff>
      <xdr:row>96</xdr:row>
      <xdr:rowOff>2299</xdr:rowOff>
    </xdr:to>
    <xdr:sp macro="" textlink="">
      <xdr:nvSpPr>
        <xdr:cNvPr id="486" name="楕円 485"/>
        <xdr:cNvSpPr/>
      </xdr:nvSpPr>
      <xdr:spPr>
        <a:xfrm>
          <a:off x="8699500" y="163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164876</xdr:rowOff>
    </xdr:from>
    <xdr:ext cx="534377" cy="259045"/>
    <xdr:sp macro="" textlink="">
      <xdr:nvSpPr>
        <xdr:cNvPr id="487" name="テキスト ボックス 486"/>
        <xdr:cNvSpPr txBox="1"/>
      </xdr:nvSpPr>
      <xdr:spPr>
        <a:xfrm>
          <a:off x="8483111" y="164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19622</xdr:rowOff>
    </xdr:from>
    <xdr:to>
      <xdr:col>41</xdr:col>
      <xdr:colOff>101600</xdr:colOff>
      <xdr:row>95</xdr:row>
      <xdr:rowOff>121222</xdr:rowOff>
    </xdr:to>
    <xdr:sp macro="" textlink="">
      <xdr:nvSpPr>
        <xdr:cNvPr id="488" name="楕円 487"/>
        <xdr:cNvSpPr/>
      </xdr:nvSpPr>
      <xdr:spPr>
        <a:xfrm>
          <a:off x="7810500" y="163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137749</xdr:rowOff>
    </xdr:from>
    <xdr:ext cx="534377" cy="259045"/>
    <xdr:sp macro="" textlink="">
      <xdr:nvSpPr>
        <xdr:cNvPr id="489" name="テキスト ボックス 488"/>
        <xdr:cNvSpPr txBox="1"/>
      </xdr:nvSpPr>
      <xdr:spPr>
        <a:xfrm>
          <a:off x="7594111" y="160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74828</xdr:rowOff>
    </xdr:from>
    <xdr:to>
      <xdr:col>36</xdr:col>
      <xdr:colOff>165100</xdr:colOff>
      <xdr:row>95</xdr:row>
      <xdr:rowOff>4978</xdr:rowOff>
    </xdr:to>
    <xdr:sp macro="" textlink="">
      <xdr:nvSpPr>
        <xdr:cNvPr id="490" name="楕円 489"/>
        <xdr:cNvSpPr/>
      </xdr:nvSpPr>
      <xdr:spPr>
        <a:xfrm>
          <a:off x="6921500" y="161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21505</xdr:rowOff>
    </xdr:from>
    <xdr:ext cx="534377" cy="259045"/>
    <xdr:sp macro="" textlink="">
      <xdr:nvSpPr>
        <xdr:cNvPr id="491" name="テキスト ボックス 490"/>
        <xdr:cNvSpPr txBox="1"/>
      </xdr:nvSpPr>
      <xdr:spPr>
        <a:xfrm>
          <a:off x="6705111" y="159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26314</xdr:rowOff>
    </xdr:from>
    <xdr:to>
      <xdr:col>85</xdr:col>
      <xdr:colOff>127000</xdr:colOff>
      <xdr:row>37</xdr:row>
      <xdr:rowOff>98186</xdr:rowOff>
    </xdr:to>
    <xdr:cxnSp macro="">
      <xdr:nvCxnSpPr>
        <xdr:cNvPr id="519" name="直線コネクタ 518"/>
        <xdr:cNvCxnSpPr/>
      </xdr:nvCxnSpPr>
      <xdr:spPr>
        <a:xfrm flipV="1">
          <a:off x="15481300" y="6369964"/>
          <a:ext cx="8382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98186</xdr:rowOff>
    </xdr:from>
    <xdr:to>
      <xdr:col>81</xdr:col>
      <xdr:colOff>50800</xdr:colOff>
      <xdr:row>37</xdr:row>
      <xdr:rowOff>115057</xdr:rowOff>
    </xdr:to>
    <xdr:cxnSp macro="">
      <xdr:nvCxnSpPr>
        <xdr:cNvPr id="522" name="直線コネクタ 521"/>
        <xdr:cNvCxnSpPr/>
      </xdr:nvCxnSpPr>
      <xdr:spPr>
        <a:xfrm flipV="1">
          <a:off x="14592300" y="644183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30475</xdr:rowOff>
    </xdr:from>
    <xdr:to>
      <xdr:col>76</xdr:col>
      <xdr:colOff>114300</xdr:colOff>
      <xdr:row>37</xdr:row>
      <xdr:rowOff>115057</xdr:rowOff>
    </xdr:to>
    <xdr:cxnSp macro="">
      <xdr:nvCxnSpPr>
        <xdr:cNvPr id="525" name="直線コネクタ 524"/>
        <xdr:cNvCxnSpPr/>
      </xdr:nvCxnSpPr>
      <xdr:spPr>
        <a:xfrm>
          <a:off x="13703300" y="63741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100884</xdr:rowOff>
    </xdr:from>
    <xdr:to>
      <xdr:col>71</xdr:col>
      <xdr:colOff>177800</xdr:colOff>
      <xdr:row>37</xdr:row>
      <xdr:rowOff>30475</xdr:rowOff>
    </xdr:to>
    <xdr:cxnSp macro="">
      <xdr:nvCxnSpPr>
        <xdr:cNvPr id="528" name="直線コネクタ 527"/>
        <xdr:cNvCxnSpPr/>
      </xdr:nvCxnSpPr>
      <xdr:spPr>
        <a:xfrm>
          <a:off x="12814300" y="6101634"/>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9" name="フローチャート: 判断 528"/>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30" name="テキスト ボックス 529"/>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146964</xdr:rowOff>
    </xdr:from>
    <xdr:to>
      <xdr:col>85</xdr:col>
      <xdr:colOff>177800</xdr:colOff>
      <xdr:row>37</xdr:row>
      <xdr:rowOff>77114</xdr:rowOff>
    </xdr:to>
    <xdr:sp macro="" textlink="">
      <xdr:nvSpPr>
        <xdr:cNvPr id="538" name="楕円 537"/>
        <xdr:cNvSpPr/>
      </xdr:nvSpPr>
      <xdr:spPr>
        <a:xfrm>
          <a:off x="162687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125391</xdr:rowOff>
    </xdr:from>
    <xdr:ext cx="534377" cy="259045"/>
    <xdr:sp macro="" textlink="">
      <xdr:nvSpPr>
        <xdr:cNvPr id="539" name="消防費該当値テキスト"/>
        <xdr:cNvSpPr txBox="1"/>
      </xdr:nvSpPr>
      <xdr:spPr>
        <a:xfrm>
          <a:off x="16370300"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47386</xdr:rowOff>
    </xdr:from>
    <xdr:to>
      <xdr:col>81</xdr:col>
      <xdr:colOff>101600</xdr:colOff>
      <xdr:row>37</xdr:row>
      <xdr:rowOff>148986</xdr:rowOff>
    </xdr:to>
    <xdr:sp macro="" textlink="">
      <xdr:nvSpPr>
        <xdr:cNvPr id="540" name="楕円 539"/>
        <xdr:cNvSpPr/>
      </xdr:nvSpPr>
      <xdr:spPr>
        <a:xfrm>
          <a:off x="15430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140113</xdr:rowOff>
    </xdr:from>
    <xdr:ext cx="534377" cy="259045"/>
    <xdr:sp macro="" textlink="">
      <xdr:nvSpPr>
        <xdr:cNvPr id="541" name="テキスト ボックス 540"/>
        <xdr:cNvSpPr txBox="1"/>
      </xdr:nvSpPr>
      <xdr:spPr>
        <a:xfrm>
          <a:off x="15214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64257</xdr:rowOff>
    </xdr:from>
    <xdr:to>
      <xdr:col>76</xdr:col>
      <xdr:colOff>165100</xdr:colOff>
      <xdr:row>37</xdr:row>
      <xdr:rowOff>165857</xdr:rowOff>
    </xdr:to>
    <xdr:sp macro="" textlink="">
      <xdr:nvSpPr>
        <xdr:cNvPr id="542" name="楕円 541"/>
        <xdr:cNvSpPr/>
      </xdr:nvSpPr>
      <xdr:spPr>
        <a:xfrm>
          <a:off x="145415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156984</xdr:rowOff>
    </xdr:from>
    <xdr:ext cx="534377" cy="259045"/>
    <xdr:sp macro="" textlink="">
      <xdr:nvSpPr>
        <xdr:cNvPr id="543" name="テキスト ボックス 542"/>
        <xdr:cNvSpPr txBox="1"/>
      </xdr:nvSpPr>
      <xdr:spPr>
        <a:xfrm>
          <a:off x="14325111" y="65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151125</xdr:rowOff>
    </xdr:from>
    <xdr:to>
      <xdr:col>72</xdr:col>
      <xdr:colOff>38100</xdr:colOff>
      <xdr:row>37</xdr:row>
      <xdr:rowOff>81275</xdr:rowOff>
    </xdr:to>
    <xdr:sp macro="" textlink="">
      <xdr:nvSpPr>
        <xdr:cNvPr id="544" name="楕円 543"/>
        <xdr:cNvSpPr/>
      </xdr:nvSpPr>
      <xdr:spPr>
        <a:xfrm>
          <a:off x="13652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72402</xdr:rowOff>
    </xdr:from>
    <xdr:ext cx="534377" cy="259045"/>
    <xdr:sp macro="" textlink="">
      <xdr:nvSpPr>
        <xdr:cNvPr id="545" name="テキスト ボックス 544"/>
        <xdr:cNvSpPr txBox="1"/>
      </xdr:nvSpPr>
      <xdr:spPr>
        <a:xfrm>
          <a:off x="13436111" y="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50084</xdr:rowOff>
    </xdr:from>
    <xdr:to>
      <xdr:col>67</xdr:col>
      <xdr:colOff>101600</xdr:colOff>
      <xdr:row>35</xdr:row>
      <xdr:rowOff>151684</xdr:rowOff>
    </xdr:to>
    <xdr:sp macro="" textlink="">
      <xdr:nvSpPr>
        <xdr:cNvPr id="546" name="楕円 545"/>
        <xdr:cNvSpPr/>
      </xdr:nvSpPr>
      <xdr:spPr>
        <a:xfrm>
          <a:off x="12763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168211</xdr:rowOff>
    </xdr:from>
    <xdr:ext cx="534377" cy="259045"/>
    <xdr:sp macro="" textlink="">
      <xdr:nvSpPr>
        <xdr:cNvPr id="547" name="テキスト ボックス 546"/>
        <xdr:cNvSpPr txBox="1"/>
      </xdr:nvSpPr>
      <xdr:spPr>
        <a:xfrm>
          <a:off x="12547111" y="58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154216</xdr:rowOff>
    </xdr:from>
    <xdr:to>
      <xdr:col>85</xdr:col>
      <xdr:colOff>127000</xdr:colOff>
      <xdr:row>56</xdr:row>
      <xdr:rowOff>12123</xdr:rowOff>
    </xdr:to>
    <xdr:cxnSp macro="">
      <xdr:nvCxnSpPr>
        <xdr:cNvPr id="577" name="直線コネクタ 576"/>
        <xdr:cNvCxnSpPr/>
      </xdr:nvCxnSpPr>
      <xdr:spPr>
        <a:xfrm flipV="1">
          <a:off x="15481300" y="9583966"/>
          <a:ext cx="838200" cy="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12123</xdr:rowOff>
    </xdr:from>
    <xdr:to>
      <xdr:col>81</xdr:col>
      <xdr:colOff>50800</xdr:colOff>
      <xdr:row>56</xdr:row>
      <xdr:rowOff>57747</xdr:rowOff>
    </xdr:to>
    <xdr:cxnSp macro="">
      <xdr:nvCxnSpPr>
        <xdr:cNvPr id="580" name="直線コネクタ 579"/>
        <xdr:cNvCxnSpPr/>
      </xdr:nvCxnSpPr>
      <xdr:spPr>
        <a:xfrm flipV="1">
          <a:off x="14592300" y="9613323"/>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18923</xdr:rowOff>
    </xdr:from>
    <xdr:to>
      <xdr:col>76</xdr:col>
      <xdr:colOff>114300</xdr:colOff>
      <xdr:row>56</xdr:row>
      <xdr:rowOff>57747</xdr:rowOff>
    </xdr:to>
    <xdr:cxnSp macro="">
      <xdr:nvCxnSpPr>
        <xdr:cNvPr id="583" name="直線コネクタ 582"/>
        <xdr:cNvCxnSpPr/>
      </xdr:nvCxnSpPr>
      <xdr:spPr>
        <a:xfrm>
          <a:off x="13703300" y="9620123"/>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28429</xdr:rowOff>
    </xdr:from>
    <xdr:to>
      <xdr:col>71</xdr:col>
      <xdr:colOff>177800</xdr:colOff>
      <xdr:row>56</xdr:row>
      <xdr:rowOff>18923</xdr:rowOff>
    </xdr:to>
    <xdr:cxnSp macro="">
      <xdr:nvCxnSpPr>
        <xdr:cNvPr id="586" name="直線コネクタ 585"/>
        <xdr:cNvCxnSpPr/>
      </xdr:nvCxnSpPr>
      <xdr:spPr>
        <a:xfrm>
          <a:off x="12814300" y="9458179"/>
          <a:ext cx="8890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87" name="フローチャート: 判断 586"/>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85444</xdr:rowOff>
    </xdr:from>
    <xdr:ext cx="534377" cy="259045"/>
    <xdr:sp macro="" textlink="">
      <xdr:nvSpPr>
        <xdr:cNvPr id="588" name="テキスト ボックス 587"/>
        <xdr:cNvSpPr txBox="1"/>
      </xdr:nvSpPr>
      <xdr:spPr>
        <a:xfrm>
          <a:off x="13436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103416</xdr:rowOff>
    </xdr:from>
    <xdr:to>
      <xdr:col>85</xdr:col>
      <xdr:colOff>177800</xdr:colOff>
      <xdr:row>56</xdr:row>
      <xdr:rowOff>33566</xdr:rowOff>
    </xdr:to>
    <xdr:sp macro="" textlink="">
      <xdr:nvSpPr>
        <xdr:cNvPr id="596" name="楕円 595"/>
        <xdr:cNvSpPr/>
      </xdr:nvSpPr>
      <xdr:spPr>
        <a:xfrm>
          <a:off x="16268700" y="9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81843</xdr:rowOff>
    </xdr:from>
    <xdr:ext cx="534377" cy="259045"/>
    <xdr:sp macro="" textlink="">
      <xdr:nvSpPr>
        <xdr:cNvPr id="597" name="教育費該当値テキスト"/>
        <xdr:cNvSpPr txBox="1"/>
      </xdr:nvSpPr>
      <xdr:spPr>
        <a:xfrm>
          <a:off x="16370300" y="9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132773</xdr:rowOff>
    </xdr:from>
    <xdr:to>
      <xdr:col>81</xdr:col>
      <xdr:colOff>101600</xdr:colOff>
      <xdr:row>56</xdr:row>
      <xdr:rowOff>62923</xdr:rowOff>
    </xdr:to>
    <xdr:sp macro="" textlink="">
      <xdr:nvSpPr>
        <xdr:cNvPr id="598" name="楕円 597"/>
        <xdr:cNvSpPr/>
      </xdr:nvSpPr>
      <xdr:spPr>
        <a:xfrm>
          <a:off x="15430500" y="95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54050</xdr:rowOff>
    </xdr:from>
    <xdr:ext cx="534377" cy="259045"/>
    <xdr:sp macro="" textlink="">
      <xdr:nvSpPr>
        <xdr:cNvPr id="599" name="テキスト ボックス 598"/>
        <xdr:cNvSpPr txBox="1"/>
      </xdr:nvSpPr>
      <xdr:spPr>
        <a:xfrm>
          <a:off x="15214111" y="96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6947</xdr:rowOff>
    </xdr:from>
    <xdr:to>
      <xdr:col>76</xdr:col>
      <xdr:colOff>165100</xdr:colOff>
      <xdr:row>56</xdr:row>
      <xdr:rowOff>108547</xdr:rowOff>
    </xdr:to>
    <xdr:sp macro="" textlink="">
      <xdr:nvSpPr>
        <xdr:cNvPr id="600" name="楕円 599"/>
        <xdr:cNvSpPr/>
      </xdr:nvSpPr>
      <xdr:spPr>
        <a:xfrm>
          <a:off x="145415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99674</xdr:rowOff>
    </xdr:from>
    <xdr:ext cx="534377" cy="259045"/>
    <xdr:sp macro="" textlink="">
      <xdr:nvSpPr>
        <xdr:cNvPr id="601" name="テキスト ボックス 600"/>
        <xdr:cNvSpPr txBox="1"/>
      </xdr:nvSpPr>
      <xdr:spPr>
        <a:xfrm>
          <a:off x="14325111" y="9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139573</xdr:rowOff>
    </xdr:from>
    <xdr:to>
      <xdr:col>72</xdr:col>
      <xdr:colOff>38100</xdr:colOff>
      <xdr:row>56</xdr:row>
      <xdr:rowOff>69723</xdr:rowOff>
    </xdr:to>
    <xdr:sp macro="" textlink="">
      <xdr:nvSpPr>
        <xdr:cNvPr id="602" name="楕円 601"/>
        <xdr:cNvSpPr/>
      </xdr:nvSpPr>
      <xdr:spPr>
        <a:xfrm>
          <a:off x="13652500" y="95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86250</xdr:rowOff>
    </xdr:from>
    <xdr:ext cx="534377" cy="259045"/>
    <xdr:sp macro="" textlink="">
      <xdr:nvSpPr>
        <xdr:cNvPr id="603" name="テキスト ボックス 602"/>
        <xdr:cNvSpPr txBox="1"/>
      </xdr:nvSpPr>
      <xdr:spPr>
        <a:xfrm>
          <a:off x="13436111" y="93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149079</xdr:rowOff>
    </xdr:from>
    <xdr:to>
      <xdr:col>67</xdr:col>
      <xdr:colOff>101600</xdr:colOff>
      <xdr:row>55</xdr:row>
      <xdr:rowOff>79229</xdr:rowOff>
    </xdr:to>
    <xdr:sp macro="" textlink="">
      <xdr:nvSpPr>
        <xdr:cNvPr id="604" name="楕円 603"/>
        <xdr:cNvSpPr/>
      </xdr:nvSpPr>
      <xdr:spPr>
        <a:xfrm>
          <a:off x="12763500" y="94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95756</xdr:rowOff>
    </xdr:from>
    <xdr:ext cx="534377" cy="259045"/>
    <xdr:sp macro="" textlink="">
      <xdr:nvSpPr>
        <xdr:cNvPr id="605" name="テキスト ボックス 604"/>
        <xdr:cNvSpPr txBox="1"/>
      </xdr:nvSpPr>
      <xdr:spPr>
        <a:xfrm>
          <a:off x="12547111" y="91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51826</xdr:rowOff>
    </xdr:from>
    <xdr:to>
      <xdr:col>85</xdr:col>
      <xdr:colOff>127000</xdr:colOff>
      <xdr:row>78</xdr:row>
      <xdr:rowOff>88156</xdr:rowOff>
    </xdr:to>
    <xdr:cxnSp macro="">
      <xdr:nvCxnSpPr>
        <xdr:cNvPr id="632" name="直線コネクタ 631"/>
        <xdr:cNvCxnSpPr/>
      </xdr:nvCxnSpPr>
      <xdr:spPr>
        <a:xfrm flipV="1">
          <a:off x="15481300" y="13424926"/>
          <a:ext cx="8382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88156</xdr:rowOff>
    </xdr:from>
    <xdr:to>
      <xdr:col>81</xdr:col>
      <xdr:colOff>50800</xdr:colOff>
      <xdr:row>78</xdr:row>
      <xdr:rowOff>126953</xdr:rowOff>
    </xdr:to>
    <xdr:cxnSp macro="">
      <xdr:nvCxnSpPr>
        <xdr:cNvPr id="635" name="直線コネクタ 634"/>
        <xdr:cNvCxnSpPr/>
      </xdr:nvCxnSpPr>
      <xdr:spPr>
        <a:xfrm flipV="1">
          <a:off x="14592300" y="13461256"/>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126953</xdr:rowOff>
    </xdr:from>
    <xdr:to>
      <xdr:col>76</xdr:col>
      <xdr:colOff>114300</xdr:colOff>
      <xdr:row>78</xdr:row>
      <xdr:rowOff>129276</xdr:rowOff>
    </xdr:to>
    <xdr:cxnSp macro="">
      <xdr:nvCxnSpPr>
        <xdr:cNvPr id="638" name="直線コネクタ 637"/>
        <xdr:cNvCxnSpPr/>
      </xdr:nvCxnSpPr>
      <xdr:spPr>
        <a:xfrm flipV="1">
          <a:off x="13703300" y="13500053"/>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83565</xdr:rowOff>
    </xdr:from>
    <xdr:to>
      <xdr:col>71</xdr:col>
      <xdr:colOff>177800</xdr:colOff>
      <xdr:row>78</xdr:row>
      <xdr:rowOff>129276</xdr:rowOff>
    </xdr:to>
    <xdr:cxnSp macro="">
      <xdr:nvCxnSpPr>
        <xdr:cNvPr id="641" name="直線コネクタ 640"/>
        <xdr:cNvCxnSpPr/>
      </xdr:nvCxnSpPr>
      <xdr:spPr>
        <a:xfrm>
          <a:off x="12814300" y="13456665"/>
          <a:ext cx="8890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75705</xdr:rowOff>
    </xdr:from>
    <xdr:to>
      <xdr:col>72</xdr:col>
      <xdr:colOff>38100</xdr:colOff>
      <xdr:row>79</xdr:row>
      <xdr:rowOff>5855</xdr:rowOff>
    </xdr:to>
    <xdr:sp macro="" textlink="">
      <xdr:nvSpPr>
        <xdr:cNvPr id="642" name="フローチャート: 判断 641"/>
        <xdr:cNvSpPr/>
      </xdr:nvSpPr>
      <xdr:spPr>
        <a:xfrm>
          <a:off x="13652500" y="1344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22382</xdr:rowOff>
    </xdr:from>
    <xdr:ext cx="469744" cy="259045"/>
    <xdr:sp macro="" textlink="">
      <xdr:nvSpPr>
        <xdr:cNvPr id="643" name="テキスト ボックス 642"/>
        <xdr:cNvSpPr txBox="1"/>
      </xdr:nvSpPr>
      <xdr:spPr>
        <a:xfrm>
          <a:off x="13468428" y="132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5" name="テキスト ボックス 644"/>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1026</xdr:rowOff>
    </xdr:from>
    <xdr:to>
      <xdr:col>85</xdr:col>
      <xdr:colOff>177800</xdr:colOff>
      <xdr:row>78</xdr:row>
      <xdr:rowOff>102626</xdr:rowOff>
    </xdr:to>
    <xdr:sp macro="" textlink="">
      <xdr:nvSpPr>
        <xdr:cNvPr id="651" name="楕円 650"/>
        <xdr:cNvSpPr/>
      </xdr:nvSpPr>
      <xdr:spPr>
        <a:xfrm>
          <a:off x="162687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131853</xdr:rowOff>
    </xdr:from>
    <xdr:ext cx="469744" cy="259045"/>
    <xdr:sp macro="" textlink="">
      <xdr:nvSpPr>
        <xdr:cNvPr id="652" name="災害復旧費該当値テキスト"/>
        <xdr:cNvSpPr txBox="1"/>
      </xdr:nvSpPr>
      <xdr:spPr>
        <a:xfrm>
          <a:off x="16370300" y="1316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37356</xdr:rowOff>
    </xdr:from>
    <xdr:to>
      <xdr:col>81</xdr:col>
      <xdr:colOff>101600</xdr:colOff>
      <xdr:row>78</xdr:row>
      <xdr:rowOff>138956</xdr:rowOff>
    </xdr:to>
    <xdr:sp macro="" textlink="">
      <xdr:nvSpPr>
        <xdr:cNvPr id="653" name="楕円 652"/>
        <xdr:cNvSpPr/>
      </xdr:nvSpPr>
      <xdr:spPr>
        <a:xfrm>
          <a:off x="15430500" y="13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155483</xdr:rowOff>
    </xdr:from>
    <xdr:ext cx="469744" cy="259045"/>
    <xdr:sp macro="" textlink="">
      <xdr:nvSpPr>
        <xdr:cNvPr id="654" name="テキスト ボックス 653"/>
        <xdr:cNvSpPr txBox="1"/>
      </xdr:nvSpPr>
      <xdr:spPr>
        <a:xfrm>
          <a:off x="15246428" y="131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76153</xdr:rowOff>
    </xdr:from>
    <xdr:to>
      <xdr:col>76</xdr:col>
      <xdr:colOff>165100</xdr:colOff>
      <xdr:row>79</xdr:row>
      <xdr:rowOff>6303</xdr:rowOff>
    </xdr:to>
    <xdr:sp macro="" textlink="">
      <xdr:nvSpPr>
        <xdr:cNvPr id="655" name="楕円 654"/>
        <xdr:cNvSpPr/>
      </xdr:nvSpPr>
      <xdr:spPr>
        <a:xfrm>
          <a:off x="14541500" y="134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168880</xdr:rowOff>
    </xdr:from>
    <xdr:ext cx="469744" cy="259045"/>
    <xdr:sp macro="" textlink="">
      <xdr:nvSpPr>
        <xdr:cNvPr id="656" name="テキスト ボックス 655"/>
        <xdr:cNvSpPr txBox="1"/>
      </xdr:nvSpPr>
      <xdr:spPr>
        <a:xfrm>
          <a:off x="14357428" y="1354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78476</xdr:rowOff>
    </xdr:from>
    <xdr:to>
      <xdr:col>72</xdr:col>
      <xdr:colOff>38100</xdr:colOff>
      <xdr:row>79</xdr:row>
      <xdr:rowOff>8626</xdr:rowOff>
    </xdr:to>
    <xdr:sp macro="" textlink="">
      <xdr:nvSpPr>
        <xdr:cNvPr id="657" name="楕円 656"/>
        <xdr:cNvSpPr/>
      </xdr:nvSpPr>
      <xdr:spPr>
        <a:xfrm>
          <a:off x="13652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171203</xdr:rowOff>
    </xdr:from>
    <xdr:ext cx="469744" cy="259045"/>
    <xdr:sp macro="" textlink="">
      <xdr:nvSpPr>
        <xdr:cNvPr id="658" name="テキスト ボックス 657"/>
        <xdr:cNvSpPr txBox="1"/>
      </xdr:nvSpPr>
      <xdr:spPr>
        <a:xfrm>
          <a:off x="13468428" y="135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32765</xdr:rowOff>
    </xdr:from>
    <xdr:to>
      <xdr:col>67</xdr:col>
      <xdr:colOff>101600</xdr:colOff>
      <xdr:row>78</xdr:row>
      <xdr:rowOff>134365</xdr:rowOff>
    </xdr:to>
    <xdr:sp macro="" textlink="">
      <xdr:nvSpPr>
        <xdr:cNvPr id="659" name="楕円 658"/>
        <xdr:cNvSpPr/>
      </xdr:nvSpPr>
      <xdr:spPr>
        <a:xfrm>
          <a:off x="127635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150892</xdr:rowOff>
    </xdr:from>
    <xdr:ext cx="469744" cy="259045"/>
    <xdr:sp macro="" textlink="">
      <xdr:nvSpPr>
        <xdr:cNvPr id="660" name="テキスト ボックス 659"/>
        <xdr:cNvSpPr txBox="1"/>
      </xdr:nvSpPr>
      <xdr:spPr>
        <a:xfrm>
          <a:off x="12579428" y="131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88951</xdr:rowOff>
    </xdr:from>
    <xdr:to>
      <xdr:col>85</xdr:col>
      <xdr:colOff>127000</xdr:colOff>
      <xdr:row>94</xdr:row>
      <xdr:rowOff>125985</xdr:rowOff>
    </xdr:to>
    <xdr:cxnSp macro="">
      <xdr:nvCxnSpPr>
        <xdr:cNvPr id="689" name="直線コネクタ 688"/>
        <xdr:cNvCxnSpPr/>
      </xdr:nvCxnSpPr>
      <xdr:spPr>
        <a:xfrm>
          <a:off x="15481300" y="16205251"/>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69417</xdr:rowOff>
    </xdr:from>
    <xdr:to>
      <xdr:col>81</xdr:col>
      <xdr:colOff>50800</xdr:colOff>
      <xdr:row>94</xdr:row>
      <xdr:rowOff>88951</xdr:rowOff>
    </xdr:to>
    <xdr:cxnSp macro="">
      <xdr:nvCxnSpPr>
        <xdr:cNvPr id="692" name="直線コネクタ 691"/>
        <xdr:cNvCxnSpPr/>
      </xdr:nvCxnSpPr>
      <xdr:spPr>
        <a:xfrm>
          <a:off x="14592300" y="1618571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69417</xdr:rowOff>
    </xdr:from>
    <xdr:to>
      <xdr:col>76</xdr:col>
      <xdr:colOff>114300</xdr:colOff>
      <xdr:row>94</xdr:row>
      <xdr:rowOff>93675</xdr:rowOff>
    </xdr:to>
    <xdr:cxnSp macro="">
      <xdr:nvCxnSpPr>
        <xdr:cNvPr id="695" name="直線コネクタ 694"/>
        <xdr:cNvCxnSpPr/>
      </xdr:nvCxnSpPr>
      <xdr:spPr>
        <a:xfrm flipV="1">
          <a:off x="13703300" y="16185717"/>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93675</xdr:rowOff>
    </xdr:from>
    <xdr:to>
      <xdr:col>71</xdr:col>
      <xdr:colOff>177800</xdr:colOff>
      <xdr:row>94</xdr:row>
      <xdr:rowOff>145898</xdr:rowOff>
    </xdr:to>
    <xdr:cxnSp macro="">
      <xdr:nvCxnSpPr>
        <xdr:cNvPr id="698" name="直線コネクタ 697"/>
        <xdr:cNvCxnSpPr/>
      </xdr:nvCxnSpPr>
      <xdr:spPr>
        <a:xfrm flipV="1">
          <a:off x="12814300" y="16209975"/>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157035</xdr:rowOff>
    </xdr:from>
    <xdr:to>
      <xdr:col>72</xdr:col>
      <xdr:colOff>38100</xdr:colOff>
      <xdr:row>96</xdr:row>
      <xdr:rowOff>87185</xdr:rowOff>
    </xdr:to>
    <xdr:sp macro="" textlink="">
      <xdr:nvSpPr>
        <xdr:cNvPr id="699" name="フローチャート: 判断 698"/>
        <xdr:cNvSpPr/>
      </xdr:nvSpPr>
      <xdr:spPr>
        <a:xfrm>
          <a:off x="13652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78312</xdr:rowOff>
    </xdr:from>
    <xdr:ext cx="534377" cy="259045"/>
    <xdr:sp macro="" textlink="">
      <xdr:nvSpPr>
        <xdr:cNvPr id="700" name="テキスト ボックス 699"/>
        <xdr:cNvSpPr txBox="1"/>
      </xdr:nvSpPr>
      <xdr:spPr>
        <a:xfrm>
          <a:off x="13436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75185</xdr:rowOff>
    </xdr:from>
    <xdr:to>
      <xdr:col>85</xdr:col>
      <xdr:colOff>177800</xdr:colOff>
      <xdr:row>95</xdr:row>
      <xdr:rowOff>5335</xdr:rowOff>
    </xdr:to>
    <xdr:sp macro="" textlink="">
      <xdr:nvSpPr>
        <xdr:cNvPr id="708" name="楕円 707"/>
        <xdr:cNvSpPr/>
      </xdr:nvSpPr>
      <xdr:spPr>
        <a:xfrm>
          <a:off x="16268700" y="16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98062</xdr:rowOff>
    </xdr:from>
    <xdr:ext cx="534377" cy="259045"/>
    <xdr:sp macro="" textlink="">
      <xdr:nvSpPr>
        <xdr:cNvPr id="709" name="公債費該当値テキスト"/>
        <xdr:cNvSpPr txBox="1"/>
      </xdr:nvSpPr>
      <xdr:spPr>
        <a:xfrm>
          <a:off x="16370300" y="160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38151</xdr:rowOff>
    </xdr:from>
    <xdr:to>
      <xdr:col>81</xdr:col>
      <xdr:colOff>101600</xdr:colOff>
      <xdr:row>94</xdr:row>
      <xdr:rowOff>139751</xdr:rowOff>
    </xdr:to>
    <xdr:sp macro="" textlink="">
      <xdr:nvSpPr>
        <xdr:cNvPr id="710" name="楕円 709"/>
        <xdr:cNvSpPr/>
      </xdr:nvSpPr>
      <xdr:spPr>
        <a:xfrm>
          <a:off x="154305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156278</xdr:rowOff>
    </xdr:from>
    <xdr:ext cx="534377" cy="259045"/>
    <xdr:sp macro="" textlink="">
      <xdr:nvSpPr>
        <xdr:cNvPr id="711" name="テキスト ボックス 710"/>
        <xdr:cNvSpPr txBox="1"/>
      </xdr:nvSpPr>
      <xdr:spPr>
        <a:xfrm>
          <a:off x="15214111" y="159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18617</xdr:rowOff>
    </xdr:from>
    <xdr:to>
      <xdr:col>76</xdr:col>
      <xdr:colOff>165100</xdr:colOff>
      <xdr:row>94</xdr:row>
      <xdr:rowOff>120217</xdr:rowOff>
    </xdr:to>
    <xdr:sp macro="" textlink="">
      <xdr:nvSpPr>
        <xdr:cNvPr id="712" name="楕円 711"/>
        <xdr:cNvSpPr/>
      </xdr:nvSpPr>
      <xdr:spPr>
        <a:xfrm>
          <a:off x="145415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136744</xdr:rowOff>
    </xdr:from>
    <xdr:ext cx="534377" cy="259045"/>
    <xdr:sp macro="" textlink="">
      <xdr:nvSpPr>
        <xdr:cNvPr id="713" name="テキスト ボックス 712"/>
        <xdr:cNvSpPr txBox="1"/>
      </xdr:nvSpPr>
      <xdr:spPr>
        <a:xfrm>
          <a:off x="14325111" y="159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42875</xdr:rowOff>
    </xdr:from>
    <xdr:to>
      <xdr:col>72</xdr:col>
      <xdr:colOff>38100</xdr:colOff>
      <xdr:row>94</xdr:row>
      <xdr:rowOff>144475</xdr:rowOff>
    </xdr:to>
    <xdr:sp macro="" textlink="">
      <xdr:nvSpPr>
        <xdr:cNvPr id="714" name="楕円 713"/>
        <xdr:cNvSpPr/>
      </xdr:nvSpPr>
      <xdr:spPr>
        <a:xfrm>
          <a:off x="13652500" y="161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161002</xdr:rowOff>
    </xdr:from>
    <xdr:ext cx="534377" cy="259045"/>
    <xdr:sp macro="" textlink="">
      <xdr:nvSpPr>
        <xdr:cNvPr id="715" name="テキスト ボックス 714"/>
        <xdr:cNvSpPr txBox="1"/>
      </xdr:nvSpPr>
      <xdr:spPr>
        <a:xfrm>
          <a:off x="13436111" y="159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95098</xdr:rowOff>
    </xdr:from>
    <xdr:to>
      <xdr:col>67</xdr:col>
      <xdr:colOff>101600</xdr:colOff>
      <xdr:row>95</xdr:row>
      <xdr:rowOff>25248</xdr:rowOff>
    </xdr:to>
    <xdr:sp macro="" textlink="">
      <xdr:nvSpPr>
        <xdr:cNvPr id="716" name="楕円 715"/>
        <xdr:cNvSpPr/>
      </xdr:nvSpPr>
      <xdr:spPr>
        <a:xfrm>
          <a:off x="12763500" y="162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41775</xdr:rowOff>
    </xdr:from>
    <xdr:ext cx="534377" cy="259045"/>
    <xdr:sp macro="" textlink="">
      <xdr:nvSpPr>
        <xdr:cNvPr id="717" name="テキスト ボックス 716"/>
        <xdr:cNvSpPr txBox="1"/>
      </xdr:nvSpPr>
      <xdr:spPr>
        <a:xfrm>
          <a:off x="12547111" y="159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4" name="フローチャート: 判断 753"/>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5" name="テキスト ボックス 754"/>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が類似団体の平均を大きく上回るのは、出生率が他の団体に比べ高いことが要因の一つとなる。それに伴い、児童措置費や児童福祉施設等の管理運営費、整備に要する経費が膨らんでいる。保育所等の施設整備の充実により待機児童は少ない。公債費については、市民公募債による満期一括償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終了及び合併特例事業における償還額の減額等により前年度と比較して減額しているものの、全国平均及び類似団体平均を上回っている。今後公債費の減少を見込んでいるが、「中津市行政サービス高度化プラン」に基づき、地方債発行を抑制し、プライマリーバランスに留意した、公債費の適正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歳入は、市内企業による設備投資の影響により固定資産税が増額しており、地方税は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391,102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千円増額となっている。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108,587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や補助事業の終了に伴う国庫支出金の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403,841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千円の減額があり、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歳入総額では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1,049,528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となった。歳出は、大型事業の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により普通建設事業費が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減額して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おり、歳出総額では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706,347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であった。歳入の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が大きく、実質収支は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224,702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額となった。また、普通建設事業費の減などが影響し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、残高は前年度比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238,798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一般会計等の実質収支が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224,702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減額と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国民健康保険事業特別会計（事業勘定）において医療費の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により実質収支の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減額となり、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介護保険事業特別会計（保険事業勘定）高齢者人口の増による保険料の増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はあるが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資金剰余額は前年度比</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270,836</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減額</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7,667,463</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千円となった。資金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剰余額は前年度比で増額となり、標準財政規模は減額となっているため、連結実質赤字比率は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連結実質赤字比率は「早期健全化段階」の基準を大きく下回っており、良好な状態にあるため引き続き、当該比率の適正な推移に努める。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42038_&#20013;&#2794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32.200000000000003</v>
          </cell>
          <cell r="CF51">
            <v>31.2</v>
          </cell>
          <cell r="CN51">
            <v>33.700000000000003</v>
          </cell>
          <cell r="CV51">
            <v>36.9</v>
          </cell>
        </row>
        <row r="53">
          <cell r="BX53">
            <v>57.8</v>
          </cell>
          <cell r="CF53">
            <v>59.5</v>
          </cell>
          <cell r="CN53">
            <v>60.4</v>
          </cell>
          <cell r="CV53">
            <v>61.4</v>
          </cell>
        </row>
        <row r="55">
          <cell r="AN55" t="str">
            <v>類似団体内平均値</v>
          </cell>
          <cell r="BX55">
            <v>37.299999999999997</v>
          </cell>
          <cell r="CF55">
            <v>32.5</v>
          </cell>
          <cell r="CN55">
            <v>30.2</v>
          </cell>
          <cell r="CV55">
            <v>25.4</v>
          </cell>
        </row>
        <row r="57">
          <cell r="BX57">
            <v>55.2</v>
          </cell>
          <cell r="CF57">
            <v>57</v>
          </cell>
          <cell r="CN57">
            <v>58.9</v>
          </cell>
          <cell r="CV57">
            <v>60.2</v>
          </cell>
        </row>
        <row r="72">
          <cell r="BP72" t="str">
            <v>H26</v>
          </cell>
          <cell r="BX72" t="str">
            <v>H27</v>
          </cell>
          <cell r="CF72" t="str">
            <v>H28</v>
          </cell>
          <cell r="CN72" t="str">
            <v>H29</v>
          </cell>
          <cell r="CV72" t="str">
            <v>H30</v>
          </cell>
        </row>
        <row r="73">
          <cell r="AN73" t="str">
            <v>当該団体値</v>
          </cell>
          <cell r="BP73">
            <v>33.299999999999997</v>
          </cell>
          <cell r="BX73">
            <v>32.200000000000003</v>
          </cell>
          <cell r="CF73">
            <v>31.2</v>
          </cell>
          <cell r="CN73">
            <v>33.700000000000003</v>
          </cell>
          <cell r="CV73">
            <v>36.9</v>
          </cell>
        </row>
        <row r="75">
          <cell r="BP75">
            <v>5.9</v>
          </cell>
          <cell r="BX75">
            <v>5.5</v>
          </cell>
          <cell r="CF75">
            <v>5.0999999999999996</v>
          </cell>
          <cell r="CN75">
            <v>5.3</v>
          </cell>
          <cell r="CV75">
            <v>5.7</v>
          </cell>
        </row>
        <row r="77">
          <cell r="AN77" t="str">
            <v>類似団体内平均値</v>
          </cell>
          <cell r="BP77">
            <v>45.9</v>
          </cell>
          <cell r="BX77">
            <v>37.299999999999997</v>
          </cell>
          <cell r="CF77">
            <v>32.5</v>
          </cell>
          <cell r="CN77">
            <v>30.2</v>
          </cell>
          <cell r="CV77">
            <v>25.4</v>
          </cell>
        </row>
        <row r="79">
          <cell r="BP79">
            <v>8.8000000000000007</v>
          </cell>
          <cell r="BX79">
            <v>7.8</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42237324</v>
      </c>
      <c r="BO4" s="430"/>
      <c r="BP4" s="430"/>
      <c r="BQ4" s="430"/>
      <c r="BR4" s="430"/>
      <c r="BS4" s="430"/>
      <c r="BT4" s="430"/>
      <c r="BU4" s="431"/>
      <c r="BV4" s="429">
        <v>43286852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5.9</v>
      </c>
      <c r="CU4" s="436"/>
      <c r="CV4" s="436"/>
      <c r="CW4" s="436"/>
      <c r="CX4" s="436"/>
      <c r="CY4" s="436"/>
      <c r="CZ4" s="436"/>
      <c r="DA4" s="437"/>
      <c r="DB4" s="435">
        <v>6.9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40661599</v>
      </c>
      <c r="BO5" s="467"/>
      <c r="BP5" s="467"/>
      <c r="BQ5" s="467"/>
      <c r="BR5" s="467"/>
      <c r="BS5" s="467"/>
      <c r="BT5" s="467"/>
      <c r="BU5" s="468"/>
      <c r="BV5" s="466">
        <v>41367946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96.6</v>
      </c>
      <c r="CU5" s="464"/>
      <c r="CV5" s="464"/>
      <c r="CW5" s="464"/>
      <c r="CX5" s="464"/>
      <c r="CY5" s="464"/>
      <c r="CZ5" s="464"/>
      <c r="DA5" s="465"/>
      <c r="DB5" s="463">
        <v>96.9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1575725</v>
      </c>
      <c r="BO6" s="467"/>
      <c r="BP6" s="467"/>
      <c r="BQ6" s="467"/>
      <c r="BR6" s="467"/>
      <c r="BS6" s="467"/>
      <c r="BT6" s="467"/>
      <c r="BU6" s="468"/>
      <c r="BV6" s="466">
        <v>1918906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102.1</v>
      </c>
      <c r="CU6" s="504"/>
      <c r="CV6" s="504"/>
      <c r="CW6" s="504"/>
      <c r="CX6" s="504"/>
      <c r="CY6" s="504"/>
      <c r="CZ6" s="504"/>
      <c r="DA6" s="505"/>
      <c r="DB6" s="503">
        <v>102.5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191465</v>
      </c>
      <c r="BO7" s="467"/>
      <c r="BP7" s="467"/>
      <c r="BQ7" s="467"/>
      <c r="BR7" s="467"/>
      <c r="BS7" s="467"/>
      <c r="BT7" s="467"/>
      <c r="BU7" s="468"/>
      <c r="BV7" s="466">
        <v>309944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23307093</v>
      </c>
      <c r="CU7" s="467"/>
      <c r="CV7" s="467"/>
      <c r="CW7" s="467"/>
      <c r="CX7" s="467"/>
      <c r="CY7" s="467"/>
      <c r="CZ7" s="467"/>
      <c r="DA7" s="468"/>
      <c r="DB7" s="466">
        <v>23362430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1384260</v>
      </c>
      <c r="BO8" s="467"/>
      <c r="BP8" s="467"/>
      <c r="BQ8" s="467"/>
      <c r="BR8" s="467"/>
      <c r="BS8" s="467"/>
      <c r="BT8" s="467"/>
      <c r="BU8" s="468"/>
      <c r="BV8" s="466">
        <v>1608962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v>
      </c>
      <c r="CU8" s="507"/>
      <c r="CV8" s="507"/>
      <c r="CW8" s="507"/>
      <c r="CX8" s="507"/>
      <c r="CY8" s="507"/>
      <c r="CZ8" s="507"/>
      <c r="DA8" s="508"/>
      <c r="DB8" s="506">
        <v>0.5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83965</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-224702</v>
      </c>
      <c r="BO9" s="467"/>
      <c r="BP9" s="467"/>
      <c r="BQ9" s="467"/>
      <c r="BR9" s="467"/>
      <c r="BS9" s="467"/>
      <c r="BT9" s="467"/>
      <c r="BU9" s="468"/>
      <c r="BV9" s="466">
        <v>298713</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18.7</v>
      </c>
      <c r="CU9" s="464"/>
      <c r="CV9" s="464"/>
      <c r="CW9" s="464"/>
      <c r="CX9" s="464"/>
      <c r="CY9" s="464"/>
      <c r="CZ9" s="464"/>
      <c r="DA9" s="465"/>
      <c r="DB9" s="463">
        <v>19.399999999999999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84312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18095</v>
      </c>
      <c r="BO10" s="467"/>
      <c r="BP10" s="467"/>
      <c r="BQ10" s="467"/>
      <c r="BR10" s="467"/>
      <c r="BS10" s="467"/>
      <c r="BT10" s="467"/>
      <c r="BU10" s="468"/>
      <c r="BV10" s="466">
        <v>14189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84344</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127</v>
      </c>
      <c r="AV12" s="499"/>
      <c r="AW12" s="499"/>
      <c r="AX12" s="499"/>
      <c r="AY12" s="500" t="s">
        <v>136</v>
      </c>
      <c r="AZ12" s="501"/>
      <c r="BA12" s="501"/>
      <c r="BB12" s="501"/>
      <c r="BC12" s="501"/>
      <c r="BD12" s="501"/>
      <c r="BE12" s="501"/>
      <c r="BF12" s="501"/>
      <c r="BG12" s="501"/>
      <c r="BH12" s="501"/>
      <c r="BI12" s="501"/>
      <c r="BJ12" s="501"/>
      <c r="BK12" s="501"/>
      <c r="BL12" s="501"/>
      <c r="BM12" s="502"/>
      <c r="BN12" s="466">
        <v>589297</v>
      </c>
      <c r="BO12" s="467"/>
      <c r="BP12" s="467"/>
      <c r="BQ12" s="467"/>
      <c r="BR12" s="467"/>
      <c r="BS12" s="467"/>
      <c r="BT12" s="467"/>
      <c r="BU12" s="468"/>
      <c r="BV12" s="466">
        <v>1001186</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82948</v>
      </c>
      <c r="S13" s="548"/>
      <c r="T13" s="548"/>
      <c r="U13" s="548"/>
      <c r="V13" s="549"/>
      <c r="W13" s="482" t="s">
        <v>141</v>
      </c>
      <c r="X13" s="483"/>
      <c r="Y13" s="483"/>
      <c r="Z13" s="483"/>
      <c r="AA13" s="483"/>
      <c r="AB13" s="473"/>
      <c r="AC13" s="517">
        <v>2084</v>
      </c>
      <c r="AD13" s="518"/>
      <c r="AE13" s="518"/>
      <c r="AF13" s="518"/>
      <c r="AG13" s="557"/>
      <c r="AH13" s="517">
        <v>2106</v>
      </c>
      <c r="AI13" s="518"/>
      <c r="AJ13" s="518"/>
      <c r="AK13" s="518"/>
      <c r="AL13" s="519"/>
      <c r="AM13" s="495" t="s">
        <v>142</v>
      </c>
      <c r="AN13" s="496"/>
      <c r="AO13" s="496"/>
      <c r="AP13" s="496"/>
      <c r="AQ13" s="496"/>
      <c r="AR13" s="496"/>
      <c r="AS13" s="496"/>
      <c r="AT13" s="497"/>
      <c r="AU13" s="498" t="s">
        <v>127</v>
      </c>
      <c r="AV13" s="499"/>
      <c r="AW13" s="499"/>
      <c r="AX13" s="499"/>
      <c r="AY13" s="500" t="s">
        <v>143</v>
      </c>
      <c r="AZ13" s="501"/>
      <c r="BA13" s="501"/>
      <c r="BB13" s="501"/>
      <c r="BC13" s="501"/>
      <c r="BD13" s="501"/>
      <c r="BE13" s="501"/>
      <c r="BF13" s="501"/>
      <c r="BG13" s="501"/>
      <c r="BH13" s="501"/>
      <c r="BI13" s="501"/>
      <c r="BJ13" s="501"/>
      <c r="BK13" s="501"/>
      <c r="BL13" s="501"/>
      <c r="BM13" s="502"/>
      <c r="BN13" s="466">
        <v>-795904</v>
      </c>
      <c r="BO13" s="467"/>
      <c r="BP13" s="467"/>
      <c r="BQ13" s="467"/>
      <c r="BR13" s="467"/>
      <c r="BS13" s="467"/>
      <c r="BT13" s="467"/>
      <c r="BU13" s="468"/>
      <c r="BV13" s="466">
        <v>-688284</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5.7</v>
      </c>
      <c r="CU13" s="464"/>
      <c r="CV13" s="464"/>
      <c r="CW13" s="464"/>
      <c r="CX13" s="464"/>
      <c r="CY13" s="464"/>
      <c r="CZ13" s="464"/>
      <c r="DA13" s="465"/>
      <c r="DB13" s="463">
        <v>5.3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84608</v>
      </c>
      <c r="S14" s="548"/>
      <c r="T14" s="548"/>
      <c r="U14" s="548"/>
      <c r="V14" s="549"/>
      <c r="W14" s="456"/>
      <c r="X14" s="457"/>
      <c r="Y14" s="457"/>
      <c r="Z14" s="457"/>
      <c r="AA14" s="457"/>
      <c r="AB14" s="446"/>
      <c r="AC14" s="550">
        <v>5.4</v>
      </c>
      <c r="AD14" s="551"/>
      <c r="AE14" s="551"/>
      <c r="AF14" s="551"/>
      <c r="AG14" s="552"/>
      <c r="AH14" s="550">
        <v>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36.9</v>
      </c>
      <c r="CU14" s="562"/>
      <c r="CV14" s="562"/>
      <c r="CW14" s="562"/>
      <c r="CX14" s="562"/>
      <c r="CY14" s="562"/>
      <c r="CZ14" s="562"/>
      <c r="DA14" s="563"/>
      <c r="DB14" s="561">
        <v>33.700000000000003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83509</v>
      </c>
      <c r="S15" s="548"/>
      <c r="T15" s="548"/>
      <c r="U15" s="548"/>
      <c r="V15" s="549"/>
      <c r="W15" s="482" t="s">
        <v>148</v>
      </c>
      <c r="X15" s="483"/>
      <c r="Y15" s="483"/>
      <c r="Z15" s="483"/>
      <c r="AA15" s="483"/>
      <c r="AB15" s="473"/>
      <c r="AC15" s="517">
        <v>12875</v>
      </c>
      <c r="AD15" s="518"/>
      <c r="AE15" s="518"/>
      <c r="AF15" s="518"/>
      <c r="AG15" s="557"/>
      <c r="AH15" s="517">
        <v>12763</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9602443</v>
      </c>
      <c r="BO15" s="430"/>
      <c r="BP15" s="430"/>
      <c r="BQ15" s="430"/>
      <c r="BR15" s="430"/>
      <c r="BS15" s="430"/>
      <c r="BT15" s="430"/>
      <c r="BU15" s="431"/>
      <c r="BV15" s="429">
        <v>9571980</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33.5</v>
      </c>
      <c r="AD16" s="551"/>
      <c r="AE16" s="551"/>
      <c r="AF16" s="551"/>
      <c r="AG16" s="552"/>
      <c r="AH16" s="550">
        <v>33.6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18988185</v>
      </c>
      <c r="BO16" s="467"/>
      <c r="BP16" s="467"/>
      <c r="BQ16" s="467"/>
      <c r="BR16" s="467"/>
      <c r="BS16" s="467"/>
      <c r="BT16" s="467"/>
      <c r="BU16" s="468"/>
      <c r="BV16" s="466">
        <v>18819491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23421</v>
      </c>
      <c r="AD17" s="518"/>
      <c r="AE17" s="518"/>
      <c r="AF17" s="518"/>
      <c r="AG17" s="557"/>
      <c r="AH17" s="517">
        <v>23088</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12231853</v>
      </c>
      <c r="BO17" s="467"/>
      <c r="BP17" s="467"/>
      <c r="BQ17" s="467"/>
      <c r="BR17" s="467"/>
      <c r="BS17" s="467"/>
      <c r="BT17" s="467"/>
      <c r="BU17" s="468"/>
      <c r="BV17" s="466">
        <v>12202401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491.53</v>
      </c>
      <c r="M18" s="579"/>
      <c r="N18" s="579"/>
      <c r="O18" s="579"/>
      <c r="P18" s="579"/>
      <c r="Q18" s="579"/>
      <c r="R18" s="580"/>
      <c r="S18" s="580"/>
      <c r="T18" s="580"/>
      <c r="U18" s="580"/>
      <c r="V18" s="581"/>
      <c r="W18" s="484"/>
      <c r="X18" s="485"/>
      <c r="Y18" s="485"/>
      <c r="Z18" s="485"/>
      <c r="AA18" s="485"/>
      <c r="AB18" s="476"/>
      <c r="AC18" s="582">
        <v>61</v>
      </c>
      <c r="AD18" s="583"/>
      <c r="AE18" s="583"/>
      <c r="AF18" s="583"/>
      <c r="AG18" s="584"/>
      <c r="AH18" s="582">
        <v>60.8</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23088935</v>
      </c>
      <c r="BO18" s="467"/>
      <c r="BP18" s="467"/>
      <c r="BQ18" s="467"/>
      <c r="BR18" s="467"/>
      <c r="BS18" s="467"/>
      <c r="BT18" s="467"/>
      <c r="BU18" s="468"/>
      <c r="BV18" s="466">
        <v>22829211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171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27276256</v>
      </c>
      <c r="BO19" s="467"/>
      <c r="BP19" s="467"/>
      <c r="BQ19" s="467"/>
      <c r="BR19" s="467"/>
      <c r="BS19" s="467"/>
      <c r="BT19" s="467"/>
      <c r="BU19" s="468"/>
      <c r="BV19" s="466">
        <v>27678204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35785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41731425</v>
      </c>
      <c r="BO23" s="467"/>
      <c r="BP23" s="467"/>
      <c r="BQ23" s="467"/>
      <c r="BR23" s="467"/>
      <c r="BS23" s="467"/>
      <c r="BT23" s="467"/>
      <c r="BU23" s="468"/>
      <c r="BV23" s="466">
        <v>42489418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8850</v>
      </c>
      <c r="R24" s="518"/>
      <c r="S24" s="518"/>
      <c r="T24" s="518"/>
      <c r="U24" s="518"/>
      <c r="V24" s="557"/>
      <c r="W24" s="616"/>
      <c r="X24" s="604"/>
      <c r="Y24" s="605"/>
      <c r="Z24" s="516" t="s">
        <v>172</v>
      </c>
      <c r="AA24" s="496"/>
      <c r="AB24" s="496"/>
      <c r="AC24" s="496"/>
      <c r="AD24" s="496"/>
      <c r="AE24" s="496"/>
      <c r="AF24" s="496"/>
      <c r="AG24" s="497"/>
      <c r="AH24" s="517">
        <v>719</v>
      </c>
      <c r="AI24" s="518"/>
      <c r="AJ24" s="518"/>
      <c r="AK24" s="518"/>
      <c r="AL24" s="557"/>
      <c r="AM24" s="517">
        <v>2238966</v>
      </c>
      <c r="AN24" s="518"/>
      <c r="AO24" s="518"/>
      <c r="AP24" s="518"/>
      <c r="AQ24" s="518"/>
      <c r="AR24" s="557"/>
      <c r="AS24" s="517">
        <v>3114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38315518</v>
      </c>
      <c r="BO24" s="467"/>
      <c r="BP24" s="467"/>
      <c r="BQ24" s="467"/>
      <c r="BR24" s="467"/>
      <c r="BS24" s="467"/>
      <c r="BT24" s="467"/>
      <c r="BU24" s="468"/>
      <c r="BV24" s="466">
        <v>39323848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2</v>
      </c>
      <c r="M25" s="518"/>
      <c r="N25" s="518"/>
      <c r="O25" s="518"/>
      <c r="P25" s="557"/>
      <c r="Q25" s="517">
        <v>7270</v>
      </c>
      <c r="R25" s="518"/>
      <c r="S25" s="518"/>
      <c r="T25" s="518"/>
      <c r="U25" s="518"/>
      <c r="V25" s="557"/>
      <c r="W25" s="616"/>
      <c r="X25" s="604"/>
      <c r="Y25" s="605"/>
      <c r="Z25" s="516" t="s">
        <v>175</v>
      </c>
      <c r="AA25" s="496"/>
      <c r="AB25" s="496"/>
      <c r="AC25" s="496"/>
      <c r="AD25" s="496"/>
      <c r="AE25" s="496"/>
      <c r="AF25" s="496"/>
      <c r="AG25" s="497"/>
      <c r="AH25" s="517">
        <v>118</v>
      </c>
      <c r="AI25" s="518"/>
      <c r="AJ25" s="518"/>
      <c r="AK25" s="518"/>
      <c r="AL25" s="557"/>
      <c r="AM25" s="517">
        <v>332642</v>
      </c>
      <c r="AN25" s="518"/>
      <c r="AO25" s="518"/>
      <c r="AP25" s="518"/>
      <c r="AQ25" s="518"/>
      <c r="AR25" s="557"/>
      <c r="AS25" s="517">
        <v>2819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4564314</v>
      </c>
      <c r="BO25" s="430"/>
      <c r="BP25" s="430"/>
      <c r="BQ25" s="430"/>
      <c r="BR25" s="430"/>
      <c r="BS25" s="430"/>
      <c r="BT25" s="430"/>
      <c r="BU25" s="431"/>
      <c r="BV25" s="429">
        <v>3474006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6400</v>
      </c>
      <c r="R26" s="518"/>
      <c r="S26" s="518"/>
      <c r="T26" s="518"/>
      <c r="U26" s="518"/>
      <c r="V26" s="557"/>
      <c r="W26" s="616"/>
      <c r="X26" s="604"/>
      <c r="Y26" s="605"/>
      <c r="Z26" s="516" t="s">
        <v>178</v>
      </c>
      <c r="AA26" s="626"/>
      <c r="AB26" s="626"/>
      <c r="AC26" s="626"/>
      <c r="AD26" s="626"/>
      <c r="AE26" s="626"/>
      <c r="AF26" s="626"/>
      <c r="AG26" s="627"/>
      <c r="AH26" s="517">
        <v>13</v>
      </c>
      <c r="AI26" s="518"/>
      <c r="AJ26" s="518"/>
      <c r="AK26" s="518"/>
      <c r="AL26" s="557"/>
      <c r="AM26" s="517">
        <v>50011</v>
      </c>
      <c r="AN26" s="518"/>
      <c r="AO26" s="518"/>
      <c r="AP26" s="518"/>
      <c r="AQ26" s="518"/>
      <c r="AR26" s="557"/>
      <c r="AS26" s="517">
        <v>3847</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4480</v>
      </c>
      <c r="R27" s="518"/>
      <c r="S27" s="518"/>
      <c r="T27" s="518"/>
      <c r="U27" s="518"/>
      <c r="V27" s="557"/>
      <c r="W27" s="616"/>
      <c r="X27" s="604"/>
      <c r="Y27" s="605"/>
      <c r="Z27" s="516" t="s">
        <v>182</v>
      </c>
      <c r="AA27" s="496"/>
      <c r="AB27" s="496"/>
      <c r="AC27" s="496"/>
      <c r="AD27" s="496"/>
      <c r="AE27" s="496"/>
      <c r="AF27" s="496"/>
      <c r="AG27" s="497"/>
      <c r="AH27" s="517">
        <v>41</v>
      </c>
      <c r="AI27" s="518"/>
      <c r="AJ27" s="518"/>
      <c r="AK27" s="518"/>
      <c r="AL27" s="557"/>
      <c r="AM27" s="517">
        <v>122426</v>
      </c>
      <c r="AN27" s="518"/>
      <c r="AO27" s="518"/>
      <c r="AP27" s="518"/>
      <c r="AQ27" s="518"/>
      <c r="AR27" s="557"/>
      <c r="AS27" s="517">
        <v>2986</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1087143</v>
      </c>
      <c r="BO27" s="640"/>
      <c r="BP27" s="640"/>
      <c r="BQ27" s="640"/>
      <c r="BR27" s="640"/>
      <c r="BS27" s="640"/>
      <c r="BT27" s="640"/>
      <c r="BU27" s="641"/>
      <c r="BV27" s="639">
        <v>1086892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4060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3884446</v>
      </c>
      <c r="BO28" s="430"/>
      <c r="BP28" s="430"/>
      <c r="BQ28" s="430"/>
      <c r="BR28" s="430"/>
      <c r="BS28" s="430"/>
      <c r="BT28" s="430"/>
      <c r="BU28" s="431"/>
      <c r="BV28" s="429">
        <v>3645648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22</v>
      </c>
      <c r="M29" s="518"/>
      <c r="N29" s="518"/>
      <c r="O29" s="518"/>
      <c r="P29" s="557"/>
      <c r="Q29" s="517">
        <v>3880</v>
      </c>
      <c r="R29" s="518"/>
      <c r="S29" s="518"/>
      <c r="T29" s="518"/>
      <c r="U29" s="518"/>
      <c r="V29" s="557"/>
      <c r="W29" s="617"/>
      <c r="X29" s="618"/>
      <c r="Y29" s="619"/>
      <c r="Z29" s="516" t="s">
        <v>188</v>
      </c>
      <c r="AA29" s="496"/>
      <c r="AB29" s="496"/>
      <c r="AC29" s="496"/>
      <c r="AD29" s="496"/>
      <c r="AE29" s="496"/>
      <c r="AF29" s="496"/>
      <c r="AG29" s="497"/>
      <c r="AH29" s="517">
        <v>760</v>
      </c>
      <c r="AI29" s="518"/>
      <c r="AJ29" s="518"/>
      <c r="AK29" s="518"/>
      <c r="AL29" s="557"/>
      <c r="AM29" s="517">
        <v>2361392</v>
      </c>
      <c r="AN29" s="518"/>
      <c r="AO29" s="518"/>
      <c r="AP29" s="518"/>
      <c r="AQ29" s="518"/>
      <c r="AR29" s="557"/>
      <c r="AS29" s="517">
        <v>3107</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1122716</v>
      </c>
      <c r="BO29" s="467"/>
      <c r="BP29" s="467"/>
      <c r="BQ29" s="467"/>
      <c r="BR29" s="467"/>
      <c r="BS29" s="467"/>
      <c r="BT29" s="467"/>
      <c r="BU29" s="468"/>
      <c r="BV29" s="466">
        <v>1217795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5436065</v>
      </c>
      <c r="BO30" s="640"/>
      <c r="BP30" s="640"/>
      <c r="BQ30" s="640"/>
      <c r="BR30" s="640"/>
      <c r="BS30" s="640"/>
      <c r="BT30" s="640"/>
      <c r="BU30" s="641"/>
      <c r="BV30" s="639">
        <v>5760507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197</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国民健康保険事業特別会計（事業勘定）</v>
      </c>
      <c r="X34" s="653"/>
      <c r="Y34" s="653"/>
      <c r="Z34" s="653"/>
      <c r="AA34" s="653"/>
      <c r="AB34" s="653"/>
      <c r="AC34" s="653"/>
      <c r="AD34" s="653"/>
      <c r="AE34" s="653"/>
      <c r="AF34" s="653"/>
      <c r="AG34" s="653"/>
      <c r="AH34" s="653"/>
      <c r="AI34" s="653"/>
      <c r="AJ34" s="653"/>
      <c r="AK34" s="653"/>
      <c r="AL34" s="213"/>
      <c r="AM34" s="652">
        <f>IF(AO34="","",MAX(C34:D43,U34:V43)+1)</f>
        <v>10</v>
      </c>
      <c r="AN34" s="652"/>
      <c r="AO34" s="653" t="str">
        <f>IF('各会計、関係団体の財政状況及び健全化判断比率'!B34="","",'各会計、関係団体の財政状況及び健全化判断比率'!B34)</f>
        <v>水道事業会計</v>
      </c>
      <c r="AP34" s="653"/>
      <c r="AQ34" s="653"/>
      <c r="AR34" s="653"/>
      <c r="AS34" s="653"/>
      <c r="AT34" s="653"/>
      <c r="AU34" s="653"/>
      <c r="AV34" s="653"/>
      <c r="AW34" s="653"/>
      <c r="AX34" s="653"/>
      <c r="AY34" s="653"/>
      <c r="AZ34" s="653"/>
      <c r="BA34" s="653"/>
      <c r="BB34" s="653"/>
      <c r="BC34" s="653"/>
      <c r="BD34" s="213"/>
      <c r="BE34" s="652">
        <f>IF(BG34="","",MAX(C34:D43,U34:V43,AM34:AN43)+1)</f>
        <v>13</v>
      </c>
      <c r="BF34" s="652"/>
      <c r="BG34" s="653" t="str">
        <f>IF('各会計、関係団体の財政状況及び健全化判断比率'!B37="","",'各会計、関係団体の財政状況及び健全化判断比率'!B37)</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18</v>
      </c>
      <c r="BX34" s="652"/>
      <c r="BY34" s="653" t="str">
        <f>IF('各会計、関係団体の財政状況及び健全化判断比率'!B68="","",'各会計、関係団体の財政状況及び健全化判断比率'!B68)</f>
        <v>大分県交通災害共済組合（交通災害共済事業会計）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中津市土地開発公社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ケーブルネットワーク事業特別会計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国民健康保険事業特別会計（直診勘定）</v>
      </c>
      <c r="X35" s="653"/>
      <c r="Y35" s="653"/>
      <c r="Z35" s="653"/>
      <c r="AA35" s="653"/>
      <c r="AB35" s="653"/>
      <c r="AC35" s="653"/>
      <c r="AD35" s="653"/>
      <c r="AE35" s="653"/>
      <c r="AF35" s="653"/>
      <c r="AG35" s="653"/>
      <c r="AH35" s="653"/>
      <c r="AI35" s="653"/>
      <c r="AJ35" s="653"/>
      <c r="AK35" s="653"/>
      <c r="AL35" s="213"/>
      <c r="AM35" s="652">
        <f t="shared" ref="AM35:AM43" si="0">IF(AO35="","",AM34+1)</f>
        <v>11</v>
      </c>
      <c r="AN35" s="652"/>
      <c r="AO35" s="653" t="str">
        <f>IF('各会計、関係団体の財政状況及び健全化判断比率'!B35="","",'各会計、関係団体の財政状況及び健全化判断比率'!B35)</f>
        <v>病院事業会計</v>
      </c>
      <c r="AP35" s="653"/>
      <c r="AQ35" s="653"/>
      <c r="AR35" s="653"/>
      <c r="AS35" s="653"/>
      <c r="AT35" s="653"/>
      <c r="AU35" s="653"/>
      <c r="AV35" s="653"/>
      <c r="AW35" s="653"/>
      <c r="AX35" s="653"/>
      <c r="AY35" s="653"/>
      <c r="AZ35" s="653"/>
      <c r="BA35" s="653"/>
      <c r="BB35" s="653"/>
      <c r="BC35" s="653"/>
      <c r="BD35" s="213"/>
      <c r="BE35" s="652">
        <f t="shared" ref="BE35:BE43" si="1">IF(BG35="","",BE34+1)</f>
        <v>14</v>
      </c>
      <c r="BF35" s="652"/>
      <c r="BG35" s="653" t="str">
        <f>IF('各会計、関係団体の財政状況及び健全化判断比率'!B38="","",'各会計、関係団体の財政状況及び健全化判断比率'!B38)</f>
        <v>特定環境保全公共下水道事業特別会計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19</v>
      </c>
      <c r="BX35" s="652"/>
      <c r="BY35" s="653" t="str">
        <f>IF('各会計、関係団体の財政状況及び健全化判断比率'!B69="","",'各会計、関係団体の財政状況及び健全化判断比率'!B69)</f>
        <v>大分県市町村会館管理組合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（有）はばたき</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中津駅北土地区画整理清算事業特別会計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介護保険事業特別会計（保険事業勘定）</v>
      </c>
      <c r="X36" s="653"/>
      <c r="Y36" s="653"/>
      <c r="Z36" s="653"/>
      <c r="AA36" s="653"/>
      <c r="AB36" s="653"/>
      <c r="AC36" s="653"/>
      <c r="AD36" s="653"/>
      <c r="AE36" s="653"/>
      <c r="AF36" s="653"/>
      <c r="AG36" s="653"/>
      <c r="AH36" s="653"/>
      <c r="AI36" s="653"/>
      <c r="AJ36" s="653"/>
      <c r="AK36" s="653"/>
      <c r="AL36" s="213"/>
      <c r="AM36" s="652">
        <f t="shared" si="0"/>
        <v>12</v>
      </c>
      <c r="AN36" s="652"/>
      <c r="AO36" s="653" t="str">
        <f>IF('各会計、関係団体の財政状況及び健全化判断比率'!B36="","",'各会計、関係団体の財政状況及び健全化判断比率'!B36)</f>
        <v>診療所事業会計</v>
      </c>
      <c r="AP36" s="653"/>
      <c r="AQ36" s="653"/>
      <c r="AR36" s="653"/>
      <c r="AS36" s="653"/>
      <c r="AT36" s="653"/>
      <c r="AU36" s="653"/>
      <c r="AV36" s="653"/>
      <c r="AW36" s="653"/>
      <c r="AX36" s="653"/>
      <c r="AY36" s="653"/>
      <c r="AZ36" s="653"/>
      <c r="BA36" s="653"/>
      <c r="BB36" s="653"/>
      <c r="BC36" s="653"/>
      <c r="BD36" s="213"/>
      <c r="BE36" s="652">
        <f t="shared" si="1"/>
        <v>15</v>
      </c>
      <c r="BF36" s="652"/>
      <c r="BG36" s="653" t="str">
        <f>IF('各会計、関係団体の財政状況及び健全化判断比率'!B39="","",'各会計、関係団体の財政状況及び健全化判断比率'!B39)</f>
        <v>農業集落排水事業特別会計</v>
      </c>
      <c r="BH36" s="653"/>
      <c r="BI36" s="653"/>
      <c r="BJ36" s="653"/>
      <c r="BK36" s="653"/>
      <c r="BL36" s="653"/>
      <c r="BM36" s="653"/>
      <c r="BN36" s="653"/>
      <c r="BO36" s="653"/>
      <c r="BP36" s="653"/>
      <c r="BQ36" s="653"/>
      <c r="BR36" s="653"/>
      <c r="BS36" s="653"/>
      <c r="BT36" s="653"/>
      <c r="BU36" s="653"/>
      <c r="BV36" s="213"/>
      <c r="BW36" s="652">
        <f t="shared" si="2"/>
        <v>20</v>
      </c>
      <c r="BX36" s="652"/>
      <c r="BY36" s="653" t="str">
        <f>IF('各会計、関係団体の財政状況及び健全化判断比率'!B70="","",'各会計、関係団体の財政状況及び健全化判断比率'!B70)</f>
        <v>大分県後期高齢者医療広域連合（普通会計）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（有）西谷温泉</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介護保険事業特別会計（サービス事業勘定）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16</v>
      </c>
      <c r="BF37" s="652"/>
      <c r="BG37" s="653" t="str">
        <f>IF('各会計、関係団体の財政状況及び健全化判断比率'!B40="","",'各会計、関係団体の財政状況及び健全化判断比率'!B40)</f>
        <v>小規模集合排水事業特別会計</v>
      </c>
      <c r="BH37" s="653"/>
      <c r="BI37" s="653"/>
      <c r="BJ37" s="653"/>
      <c r="BK37" s="653"/>
      <c r="BL37" s="653"/>
      <c r="BM37" s="653"/>
      <c r="BN37" s="653"/>
      <c r="BO37" s="653"/>
      <c r="BP37" s="653"/>
      <c r="BQ37" s="653"/>
      <c r="BR37" s="653"/>
      <c r="BS37" s="653"/>
      <c r="BT37" s="653"/>
      <c r="BU37" s="653"/>
      <c r="BV37" s="213"/>
      <c r="BW37" s="652">
        <f t="shared" si="2"/>
        <v>21</v>
      </c>
      <c r="BX37" s="652"/>
      <c r="BY37" s="653" t="str">
        <f>IF('各会計、関係団体の財政状況及び健全化判断比率'!B71="","",'各会計、関係団体の財政状況及び健全化判断比率'!B71)</f>
        <v>大分県後期高齢者医療広域連合（後期高齢者医療事業会計）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（社）農業公社やまくに</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8</v>
      </c>
      <c r="V38" s="652"/>
      <c r="W38" s="653" t="str">
        <f>IF('各会計、関係団体の財政状況及び健全化判断比率'!B32="","",'各会計、関係団体の財政状況及び健全化判断比率'!B32)</f>
        <v>駐車場事業特別会計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17</v>
      </c>
      <c r="BF38" s="652"/>
      <c r="BG38" s="653" t="str">
        <f>IF('各会計、関係団体の財政状況及び健全化判断比率'!B41="","",'各会計、関係団体の財政状況及び健全化判断比率'!B41)</f>
        <v>サイクリングターミナル事業特別会計</v>
      </c>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（株）道の駅なかつ</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9</v>
      </c>
      <c r="V39" s="652"/>
      <c r="W39" s="653" t="str">
        <f>IF('各会計、関係団体の財政状況及び健全化判断比率'!B33="","",'各会計、関係団体の財政状況及び健全化判断比率'!B33)</f>
        <v>後期高齢者医療特別会計</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27</v>
      </c>
      <c r="CP39" s="652"/>
      <c r="CQ39" s="653" t="str">
        <f>IF('各会計、関係団体の財政状況及び健全化判断比率'!BS12="","",'各会計、関係団体の財政状況及び健全化判断比率'!BS12)</f>
        <v>（株）農業生産法人やまくに</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RA3CRegmFGK547KgmcBLFKPzQjuzvixmVccQ1Aifjj8UP7v4wCXzHkRwbXobLVKWu5LqJlHZL2Ds0RHK0pIfg==" saltValue="iHULLxOZr/PvDBvk797w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N38" sqref="N38"/>
    </sheetView>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44" t="s">
        <v>586</v>
      </c>
      <c r="D34" s="1244"/>
      <c r="E34" s="1245"/>
      <c r="F34" s="32">
        <v>16.37</v>
      </c>
      <c r="G34" s="33">
        <v>17.36</v>
      </c>
      <c r="H34" s="33">
        <v>17.53</v>
      </c>
      <c r="I34" s="33">
        <v>17.260000000000002</v>
      </c>
      <c r="J34" s="34">
        <v>15.79</v>
      </c>
      <c r="K34" s="22"/>
      <c r="L34" s="22"/>
      <c r="M34" s="22"/>
      <c r="N34" s="22"/>
      <c r="O34" s="22"/>
      <c r="P34" s="22"/>
    </row>
    <row r="35" spans="1:16" ht="39" customHeight="1" x14ac:dyDescent="0.15">
      <c r="A35" s="22"/>
      <c r="B35" s="35"/>
      <c r="C35" s="1238" t="s">
        <v>587</v>
      </c>
      <c r="D35" s="1239"/>
      <c r="E35" s="1240"/>
      <c r="F35" s="36">
        <v>5.3</v>
      </c>
      <c r="G35" s="37">
        <v>6.15</v>
      </c>
      <c r="H35" s="37">
        <v>5.49</v>
      </c>
      <c r="I35" s="37">
        <v>6.85</v>
      </c>
      <c r="J35" s="38">
        <v>5.87</v>
      </c>
      <c r="K35" s="22"/>
      <c r="L35" s="22"/>
      <c r="M35" s="22"/>
      <c r="N35" s="22"/>
      <c r="O35" s="22"/>
      <c r="P35" s="22"/>
    </row>
    <row r="36" spans="1:16" ht="39" customHeight="1" x14ac:dyDescent="0.15">
      <c r="A36" s="22"/>
      <c r="B36" s="35"/>
      <c r="C36" s="1238" t="s">
        <v>588</v>
      </c>
      <c r="D36" s="1239"/>
      <c r="E36" s="1240"/>
      <c r="F36" s="36">
        <v>5.55</v>
      </c>
      <c r="G36" s="37">
        <v>5.84</v>
      </c>
      <c r="H36" s="37">
        <v>5.75</v>
      </c>
      <c r="I36" s="37">
        <v>5.8</v>
      </c>
      <c r="J36" s="38">
        <v>5.83</v>
      </c>
      <c r="K36" s="22"/>
      <c r="L36" s="22"/>
      <c r="M36" s="22"/>
      <c r="N36" s="22"/>
      <c r="O36" s="22"/>
      <c r="P36" s="22"/>
    </row>
    <row r="37" spans="1:16" ht="39" customHeight="1" x14ac:dyDescent="0.15">
      <c r="A37" s="22"/>
      <c r="B37" s="35"/>
      <c r="C37" s="1238" t="s">
        <v>589</v>
      </c>
      <c r="D37" s="1239"/>
      <c r="E37" s="1240"/>
      <c r="F37" s="36">
        <v>1.92</v>
      </c>
      <c r="G37" s="37">
        <v>1.07</v>
      </c>
      <c r="H37" s="37">
        <v>1.49</v>
      </c>
      <c r="I37" s="37">
        <v>3.2</v>
      </c>
      <c r="J37" s="38">
        <v>2.58</v>
      </c>
      <c r="K37" s="22"/>
      <c r="L37" s="22"/>
      <c r="M37" s="22"/>
      <c r="N37" s="22"/>
      <c r="O37" s="22"/>
      <c r="P37" s="22"/>
    </row>
    <row r="38" spans="1:16" ht="39" customHeight="1" x14ac:dyDescent="0.15">
      <c r="A38" s="22"/>
      <c r="B38" s="35"/>
      <c r="C38" s="1238" t="s">
        <v>590</v>
      </c>
      <c r="D38" s="1239"/>
      <c r="E38" s="1240"/>
      <c r="F38" s="36">
        <v>0.16</v>
      </c>
      <c r="G38" s="37">
        <v>0.2</v>
      </c>
      <c r="H38" s="37">
        <v>0.18</v>
      </c>
      <c r="I38" s="37">
        <v>0.14000000000000001</v>
      </c>
      <c r="J38" s="38">
        <v>1.29</v>
      </c>
      <c r="K38" s="22"/>
      <c r="L38" s="22"/>
      <c r="M38" s="22"/>
      <c r="N38" s="22"/>
      <c r="O38" s="22"/>
      <c r="P38" s="22"/>
    </row>
    <row r="39" spans="1:16" ht="39" customHeight="1" x14ac:dyDescent="0.15">
      <c r="A39" s="22"/>
      <c r="B39" s="35"/>
      <c r="C39" s="1238" t="s">
        <v>591</v>
      </c>
      <c r="D39" s="1239"/>
      <c r="E39" s="1240"/>
      <c r="F39" s="36">
        <v>0.37</v>
      </c>
      <c r="G39" s="37">
        <v>0.54</v>
      </c>
      <c r="H39" s="37">
        <v>0.15</v>
      </c>
      <c r="I39" s="37">
        <v>0.43</v>
      </c>
      <c r="J39" s="38">
        <v>0.63</v>
      </c>
      <c r="K39" s="22"/>
      <c r="L39" s="22"/>
      <c r="M39" s="22"/>
      <c r="N39" s="22"/>
      <c r="O39" s="22"/>
      <c r="P39" s="22"/>
    </row>
    <row r="40" spans="1:16" ht="39" customHeight="1" x14ac:dyDescent="0.15">
      <c r="A40" s="22"/>
      <c r="B40" s="35"/>
      <c r="C40" s="1238" t="s">
        <v>592</v>
      </c>
      <c r="D40" s="1239"/>
      <c r="E40" s="1240"/>
      <c r="F40" s="36">
        <v>0.01</v>
      </c>
      <c r="G40" s="37">
        <v>0</v>
      </c>
      <c r="H40" s="37">
        <v>0.01</v>
      </c>
      <c r="I40" s="37">
        <v>0.01</v>
      </c>
      <c r="J40" s="38">
        <v>0.56999999999999995</v>
      </c>
      <c r="K40" s="22"/>
      <c r="L40" s="22"/>
      <c r="M40" s="22"/>
      <c r="N40" s="22"/>
      <c r="O40" s="22"/>
      <c r="P40" s="22"/>
    </row>
    <row r="41" spans="1:16" ht="39" customHeight="1" x14ac:dyDescent="0.15">
      <c r="A41" s="22"/>
      <c r="B41" s="35"/>
      <c r="C41" s="1238" t="s">
        <v>593</v>
      </c>
      <c r="D41" s="1239"/>
      <c r="E41" s="1240"/>
      <c r="F41" s="36">
        <v>0.11</v>
      </c>
      <c r="G41" s="37">
        <v>0.13</v>
      </c>
      <c r="H41" s="37">
        <v>0.1</v>
      </c>
      <c r="I41" s="37">
        <v>0.08</v>
      </c>
      <c r="J41" s="38">
        <v>0.11</v>
      </c>
      <c r="K41" s="22"/>
      <c r="L41" s="22"/>
      <c r="M41" s="22"/>
      <c r="N41" s="22"/>
      <c r="O41" s="22"/>
      <c r="P41" s="22"/>
    </row>
    <row r="42" spans="1:16" ht="39" customHeight="1" x14ac:dyDescent="0.15">
      <c r="A42" s="22"/>
      <c r="B42" s="39"/>
      <c r="C42" s="1238" t="s">
        <v>594</v>
      </c>
      <c r="D42" s="1239"/>
      <c r="E42" s="1240"/>
      <c r="F42" s="36" t="s">
        <v>535</v>
      </c>
      <c r="G42" s="37" t="s">
        <v>535</v>
      </c>
      <c r="H42" s="37" t="s">
        <v>535</v>
      </c>
      <c r="I42" s="37" t="s">
        <v>535</v>
      </c>
      <c r="J42" s="38" t="s">
        <v>535</v>
      </c>
      <c r="K42" s="22"/>
      <c r="L42" s="22"/>
      <c r="M42" s="22"/>
      <c r="N42" s="22"/>
      <c r="O42" s="22"/>
      <c r="P42" s="22"/>
    </row>
    <row r="43" spans="1:16" ht="39" customHeight="1" thickBot="1" x14ac:dyDescent="0.2">
      <c r="A43" s="22"/>
      <c r="B43" s="40"/>
      <c r="C43" s="1241" t="s">
        <v>595</v>
      </c>
      <c r="D43" s="1242"/>
      <c r="E43" s="1243"/>
      <c r="F43" s="41">
        <v>0.21</v>
      </c>
      <c r="G43" s="42">
        <v>0.17</v>
      </c>
      <c r="H43" s="42">
        <v>0.57999999999999996</v>
      </c>
      <c r="I43" s="42">
        <v>0.18</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TdHNYJImSC4UuZDPsHvqO0oRsB2w5GQpoa8pWUdEH7DNvKqvJ5xPCYSBSr1hc5/wQnfnEg4WFw414pkZONRfw==" saltValue="3J2q3XQ/hW8IsEoLOORQ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K59" sqref="K59"/>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5081</v>
      </c>
      <c r="L45" s="60">
        <v>5150</v>
      </c>
      <c r="M45" s="60">
        <v>5161</v>
      </c>
      <c r="N45" s="60">
        <v>5015</v>
      </c>
      <c r="O45" s="61">
        <v>5152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535</v>
      </c>
      <c r="L46" s="64" t="s">
        <v>535</v>
      </c>
      <c r="M46" s="64" t="s">
        <v>535</v>
      </c>
      <c r="N46" s="64" t="s">
        <v>535</v>
      </c>
      <c r="O46" s="65" t="s">
        <v>535</v>
      </c>
      <c r="P46" s="48"/>
      <c r="Q46" s="48"/>
      <c r="R46" s="48"/>
      <c r="S46" s="48"/>
      <c r="T46" s="48"/>
      <c r="U46" s="48"/>
    </row>
    <row r="47" spans="1:21" ht="30.75" customHeight="1" x14ac:dyDescent="0.15">
      <c r="A47" s="48"/>
      <c r="B47" s="1248"/>
      <c r="C47" s="1249"/>
      <c r="D47" s="62"/>
      <c r="E47" s="1254" t="s">
        <v>14</v>
      </c>
      <c r="F47" s="1254"/>
      <c r="G47" s="1254"/>
      <c r="H47" s="1254"/>
      <c r="I47" s="1254"/>
      <c r="J47" s="1255"/>
      <c r="K47" s="63">
        <v>56</v>
      </c>
      <c r="L47" s="64">
        <v>36</v>
      </c>
      <c r="M47" s="64">
        <v>27</v>
      </c>
      <c r="N47" s="64">
        <v>13</v>
      </c>
      <c r="O47" s="65" t="s">
        <v>535</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1277</v>
      </c>
      <c r="L48" s="64">
        <v>1438</v>
      </c>
      <c r="M48" s="64">
        <v>1230</v>
      </c>
      <c r="N48" s="64">
        <v>1191</v>
      </c>
      <c r="O48" s="65">
        <v>1228</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535</v>
      </c>
      <c r="L49" s="64" t="s">
        <v>535</v>
      </c>
      <c r="M49" s="64" t="s">
        <v>535</v>
      </c>
      <c r="N49" s="64" t="s">
        <v>535</v>
      </c>
      <c r="O49" s="65" t="s">
        <v>535</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535</v>
      </c>
      <c r="L50" s="64" t="s">
        <v>535</v>
      </c>
      <c r="M50" s="64" t="s">
        <v>535</v>
      </c>
      <c r="N50" s="64" t="s">
        <v>535</v>
      </c>
      <c r="O50" s="65" t="s">
        <v>535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535</v>
      </c>
      <c r="L51" s="64" t="s">
        <v>535</v>
      </c>
      <c r="M51" s="64" t="s">
        <v>535</v>
      </c>
      <c r="N51" s="64" t="s">
        <v>535</v>
      </c>
      <c r="O51" s="65" t="s">
        <v>535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5485</v>
      </c>
      <c r="L52" s="64">
        <v>5601</v>
      </c>
      <c r="M52" s="64">
        <v>5395</v>
      </c>
      <c r="N52" s="64">
        <v>5202</v>
      </c>
      <c r="O52" s="65">
        <v>5199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929</v>
      </c>
      <c r="L53" s="69">
        <v>1023</v>
      </c>
      <c r="M53" s="69">
        <v>1023</v>
      </c>
      <c r="N53" s="69">
        <v>1017</v>
      </c>
      <c r="O53" s="70">
        <v>1181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596</v>
      </c>
      <c r="L56" s="80" t="s">
        <v>597</v>
      </c>
      <c r="M56" s="80" t="s">
        <v>598</v>
      </c>
      <c r="N56" s="80" t="s">
        <v>599</v>
      </c>
      <c r="O56" s="81" t="s">
        <v>600</v>
      </c>
      <c r="P56" s="48"/>
      <c r="Q56" s="48"/>
      <c r="R56" s="48"/>
      <c r="S56" s="48"/>
      <c r="T56" s="48"/>
      <c r="U56" s="48"/>
    </row>
    <row r="57" spans="1:21" ht="31.5" customHeight="1" x14ac:dyDescent="0.15">
      <c r="B57" s="1262" t="s">
        <v>25</v>
      </c>
      <c r="C57" s="1263"/>
      <c r="D57" s="1266" t="s">
        <v>26</v>
      </c>
      <c r="E57" s="1267"/>
      <c r="F57" s="1267"/>
      <c r="G57" s="1267"/>
      <c r="H57" s="1267"/>
      <c r="I57" s="1267"/>
      <c r="J57" s="1268"/>
      <c r="K57" s="82">
        <v>1088</v>
      </c>
      <c r="L57" s="83">
        <v>1083</v>
      </c>
      <c r="M57" s="83">
        <v>803</v>
      </c>
      <c r="N57" s="83">
        <v>401</v>
      </c>
      <c r="O57" s="84">
        <v>0</v>
      </c>
    </row>
    <row r="58" spans="1:21" ht="31.5" customHeight="1" thickBot="1" x14ac:dyDescent="0.2">
      <c r="B58" s="1264"/>
      <c r="C58" s="1265"/>
      <c r="D58" s="1269" t="s">
        <v>27</v>
      </c>
      <c r="E58" s="1270"/>
      <c r="F58" s="1270"/>
      <c r="G58" s="1270"/>
      <c r="H58" s="1270"/>
      <c r="I58" s="1270"/>
      <c r="J58" s="1271"/>
      <c r="K58" s="85">
        <v>67</v>
      </c>
      <c r="L58" s="86">
        <v>103</v>
      </c>
      <c r="M58" s="86">
        <v>93</v>
      </c>
      <c r="N58" s="86">
        <v>53</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zRyevMQ7/6LIuWSNj6dsYjvpAQfdBHdV651jgbQoXmrtmtg4HIg3pRxO2LlL5izEHBvSKbwg2uo2yQGZK6ZaQ==" saltValue="PS5J6B1bHnPN7z7hdPh4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election activeCell="W44" sqref="W44"/>
    </sheetView>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576</v>
      </c>
      <c r="J40" s="99" t="s">
        <v>577</v>
      </c>
      <c r="K40" s="99" t="s">
        <v>578</v>
      </c>
      <c r="L40" s="99" t="s">
        <v>579</v>
      </c>
      <c r="M40" s="100" t="s">
        <v>580</v>
      </c>
    </row>
    <row r="41" spans="2:13" ht="27.75" customHeight="1" x14ac:dyDescent="0.15">
      <c r="B41" s="1272" t="s">
        <v>30</v>
      </c>
      <c r="C41" s="1273"/>
      <c r="D41" s="101"/>
      <c r="E41" s="1278" t="s">
        <v>31</v>
      </c>
      <c r="F41" s="1278"/>
      <c r="G41" s="1278"/>
      <c r="H41" s="1279"/>
      <c r="I41" s="102">
        <v>45097</v>
      </c>
      <c r="J41" s="103">
        <v>44776</v>
      </c>
      <c r="K41" s="103">
        <v>43812</v>
      </c>
      <c r="L41" s="103">
        <v>42489</v>
      </c>
      <c r="M41" s="104">
        <v>41731</v>
      </c>
    </row>
    <row r="42" spans="2:13" ht="27.75" customHeight="1" x14ac:dyDescent="0.15">
      <c r="B42" s="1274"/>
      <c r="C42" s="1275"/>
      <c r="D42" s="105"/>
      <c r="E42" s="1280" t="s">
        <v>32</v>
      </c>
      <c r="F42" s="1280"/>
      <c r="G42" s="1280"/>
      <c r="H42" s="1281"/>
      <c r="I42" s="106">
        <v>400</v>
      </c>
      <c r="J42" s="107">
        <v>402</v>
      </c>
      <c r="K42" s="107">
        <v>403</v>
      </c>
      <c r="L42" s="107">
        <v>391</v>
      </c>
      <c r="M42" s="108">
        <v>392</v>
      </c>
    </row>
    <row r="43" spans="2:13" ht="27.75" customHeight="1" x14ac:dyDescent="0.15">
      <c r="B43" s="1274"/>
      <c r="C43" s="1275"/>
      <c r="D43" s="105"/>
      <c r="E43" s="1280" t="s">
        <v>33</v>
      </c>
      <c r="F43" s="1280"/>
      <c r="G43" s="1280"/>
      <c r="H43" s="1281"/>
      <c r="I43" s="106">
        <v>15615</v>
      </c>
      <c r="J43" s="107">
        <v>15626</v>
      </c>
      <c r="K43" s="107">
        <v>15227</v>
      </c>
      <c r="L43" s="107">
        <v>14048</v>
      </c>
      <c r="M43" s="108">
        <v>14067</v>
      </c>
    </row>
    <row r="44" spans="2:13" ht="27.75" customHeight="1" x14ac:dyDescent="0.15">
      <c r="B44" s="1274"/>
      <c r="C44" s="1275"/>
      <c r="D44" s="105"/>
      <c r="E44" s="1280" t="s">
        <v>34</v>
      </c>
      <c r="F44" s="1280"/>
      <c r="G44" s="1280"/>
      <c r="H44" s="1281"/>
      <c r="I44" s="106" t="s">
        <v>535</v>
      </c>
      <c r="J44" s="107" t="s">
        <v>535</v>
      </c>
      <c r="K44" s="107" t="s">
        <v>535</v>
      </c>
      <c r="L44" s="107" t="s">
        <v>535</v>
      </c>
      <c r="M44" s="108" t="s">
        <v>535</v>
      </c>
    </row>
    <row r="45" spans="2:13" ht="27.75" customHeight="1" x14ac:dyDescent="0.15">
      <c r="B45" s="1274"/>
      <c r="C45" s="1275"/>
      <c r="D45" s="105"/>
      <c r="E45" s="1280" t="s">
        <v>35</v>
      </c>
      <c r="F45" s="1280"/>
      <c r="G45" s="1280"/>
      <c r="H45" s="1281"/>
      <c r="I45" s="106">
        <v>6711</v>
      </c>
      <c r="J45" s="107">
        <v>6311</v>
      </c>
      <c r="K45" s="107">
        <v>6299</v>
      </c>
      <c r="L45" s="107">
        <v>6297</v>
      </c>
      <c r="M45" s="108">
        <v>5897</v>
      </c>
    </row>
    <row r="46" spans="2:13" ht="27.75" customHeight="1" x14ac:dyDescent="0.15">
      <c r="B46" s="1274"/>
      <c r="C46" s="1275"/>
      <c r="D46" s="109"/>
      <c r="E46" s="1280" t="s">
        <v>36</v>
      </c>
      <c r="F46" s="1280"/>
      <c r="G46" s="1280"/>
      <c r="H46" s="1281"/>
      <c r="I46" s="106" t="s">
        <v>535</v>
      </c>
      <c r="J46" s="107">
        <v>240</v>
      </c>
      <c r="K46" s="107">
        <v>246</v>
      </c>
      <c r="L46" s="107">
        <v>257</v>
      </c>
      <c r="M46" s="108">
        <v>245</v>
      </c>
    </row>
    <row r="47" spans="2:13" ht="27.75" customHeight="1" x14ac:dyDescent="0.15">
      <c r="B47" s="1274"/>
      <c r="C47" s="1275"/>
      <c r="D47" s="110"/>
      <c r="E47" s="1282" t="s">
        <v>37</v>
      </c>
      <c r="F47" s="1283"/>
      <c r="G47" s="1283"/>
      <c r="H47" s="1284"/>
      <c r="I47" s="106" t="s">
        <v>535</v>
      </c>
      <c r="J47" s="107" t="s">
        <v>535</v>
      </c>
      <c r="K47" s="107" t="s">
        <v>535</v>
      </c>
      <c r="L47" s="107" t="s">
        <v>535</v>
      </c>
      <c r="M47" s="108" t="s">
        <v>535</v>
      </c>
    </row>
    <row r="48" spans="2:13" ht="27.75" customHeight="1" x14ac:dyDescent="0.15">
      <c r="B48" s="1274"/>
      <c r="C48" s="1275"/>
      <c r="D48" s="105"/>
      <c r="E48" s="1280" t="s">
        <v>38</v>
      </c>
      <c r="F48" s="1280"/>
      <c r="G48" s="1280"/>
      <c r="H48" s="1281"/>
      <c r="I48" s="106" t="s">
        <v>535</v>
      </c>
      <c r="J48" s="107" t="s">
        <v>535</v>
      </c>
      <c r="K48" s="107" t="s">
        <v>535</v>
      </c>
      <c r="L48" s="107" t="s">
        <v>535</v>
      </c>
      <c r="M48" s="108" t="s">
        <v>535</v>
      </c>
    </row>
    <row r="49" spans="2:13" ht="27.75" customHeight="1" x14ac:dyDescent="0.15">
      <c r="B49" s="1276"/>
      <c r="C49" s="1277"/>
      <c r="D49" s="105"/>
      <c r="E49" s="1280" t="s">
        <v>39</v>
      </c>
      <c r="F49" s="1280"/>
      <c r="G49" s="1280"/>
      <c r="H49" s="1281"/>
      <c r="I49" s="106" t="s">
        <v>535</v>
      </c>
      <c r="J49" s="107" t="s">
        <v>535</v>
      </c>
      <c r="K49" s="107" t="s">
        <v>535</v>
      </c>
      <c r="L49" s="107" t="s">
        <v>535</v>
      </c>
      <c r="M49" s="108" t="s">
        <v>535</v>
      </c>
    </row>
    <row r="50" spans="2:13" ht="27.75" customHeight="1" x14ac:dyDescent="0.15">
      <c r="B50" s="1285" t="s">
        <v>40</v>
      </c>
      <c r="C50" s="1286"/>
      <c r="D50" s="111"/>
      <c r="E50" s="1280" t="s">
        <v>41</v>
      </c>
      <c r="F50" s="1280"/>
      <c r="G50" s="1280"/>
      <c r="H50" s="1281"/>
      <c r="I50" s="106">
        <v>10778</v>
      </c>
      <c r="J50" s="107">
        <v>9943</v>
      </c>
      <c r="K50" s="107">
        <v>9826</v>
      </c>
      <c r="L50" s="107">
        <v>8707</v>
      </c>
      <c r="M50" s="108">
        <v>9156</v>
      </c>
    </row>
    <row r="51" spans="2:13" ht="27.75" customHeight="1" x14ac:dyDescent="0.15">
      <c r="B51" s="1274"/>
      <c r="C51" s="1275"/>
      <c r="D51" s="105"/>
      <c r="E51" s="1280" t="s">
        <v>42</v>
      </c>
      <c r="F51" s="1280"/>
      <c r="G51" s="1280"/>
      <c r="H51" s="1281"/>
      <c r="I51" s="106">
        <v>5925</v>
      </c>
      <c r="J51" s="107">
        <v>6346</v>
      </c>
      <c r="K51" s="107">
        <v>6167</v>
      </c>
      <c r="L51" s="107">
        <v>6052</v>
      </c>
      <c r="M51" s="108">
        <v>5731</v>
      </c>
    </row>
    <row r="52" spans="2:13" ht="27.75" customHeight="1" x14ac:dyDescent="0.15">
      <c r="B52" s="1276"/>
      <c r="C52" s="1277"/>
      <c r="D52" s="105"/>
      <c r="E52" s="1280" t="s">
        <v>43</v>
      </c>
      <c r="F52" s="1280"/>
      <c r="G52" s="1280"/>
      <c r="H52" s="1281"/>
      <c r="I52" s="106">
        <v>44724</v>
      </c>
      <c r="J52" s="107">
        <v>44871</v>
      </c>
      <c r="K52" s="107">
        <v>44072</v>
      </c>
      <c r="L52" s="107">
        <v>42397</v>
      </c>
      <c r="M52" s="108">
        <v>40532</v>
      </c>
    </row>
    <row r="53" spans="2:13" ht="27.75" customHeight="1" thickBot="1" x14ac:dyDescent="0.2">
      <c r="B53" s="1287" t="s">
        <v>44</v>
      </c>
      <c r="C53" s="1288"/>
      <c r="D53" s="112"/>
      <c r="E53" s="1289" t="s">
        <v>45</v>
      </c>
      <c r="F53" s="1289"/>
      <c r="G53" s="1289"/>
      <c r="H53" s="1290"/>
      <c r="I53" s="113">
        <v>6396</v>
      </c>
      <c r="J53" s="114">
        <v>6195</v>
      </c>
      <c r="K53" s="114">
        <v>5923</v>
      </c>
      <c r="L53" s="114">
        <v>6327</v>
      </c>
      <c r="M53" s="115">
        <v>6914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C2V1/ic+HYBoOYdN4yTQ7tOSqxub/VFRzu3tlsMG+SzmY/g4E4wu819+dQvWr4kSxi7QZd73qeefh5SrwlQJQ==" saltValue="oY5qx5Ms1XLDl64lEDfk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1" zoomScale="70" zoomScaleNormal="70" zoomScaleSheetLayoutView="100" workbookViewId="0">
      <selection activeCell="W44" sqref="W44"/>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578</v>
      </c>
      <c r="G54" s="124" t="s">
        <v>579</v>
      </c>
      <c r="H54" s="125" t="s">
        <v>580</v>
      </c>
    </row>
    <row r="55" spans="2:8" ht="52.5" customHeight="1" x14ac:dyDescent="0.15">
      <c r="B55" s="126"/>
      <c r="C55" s="1299" t="s">
        <v>48</v>
      </c>
      <c r="D55" s="1299"/>
      <c r="E55" s="1300"/>
      <c r="F55" s="127">
        <v>3973</v>
      </c>
      <c r="G55" s="127">
        <v>3646</v>
      </c>
      <c r="H55" s="128">
        <v>3884</v>
      </c>
    </row>
    <row r="56" spans="2:8" ht="52.5" customHeight="1" x14ac:dyDescent="0.15">
      <c r="B56" s="129"/>
      <c r="C56" s="1301" t="s">
        <v>49</v>
      </c>
      <c r="D56" s="1301"/>
      <c r="E56" s="1302"/>
      <c r="F56" s="130">
        <v>1614</v>
      </c>
      <c r="G56" s="130">
        <v>1218</v>
      </c>
      <c r="H56" s="131">
        <v>1123</v>
      </c>
    </row>
    <row r="57" spans="2:8" ht="53.25" customHeight="1" x14ac:dyDescent="0.15">
      <c r="B57" s="129"/>
      <c r="C57" s="1303" t="s">
        <v>50</v>
      </c>
      <c r="D57" s="1303"/>
      <c r="E57" s="1304"/>
      <c r="F57" s="132">
        <v>6452</v>
      </c>
      <c r="G57" s="132">
        <v>5761</v>
      </c>
      <c r="H57" s="133">
        <v>5436</v>
      </c>
    </row>
    <row r="58" spans="2:8" ht="45.75" customHeight="1" x14ac:dyDescent="0.15">
      <c r="B58" s="134"/>
      <c r="C58" s="1291" t="s">
        <v>625</v>
      </c>
      <c r="D58" s="1292"/>
      <c r="E58" s="1293"/>
      <c r="F58" s="135">
        <v>3170</v>
      </c>
      <c r="G58" s="135">
        <v>2851</v>
      </c>
      <c r="H58" s="136">
        <v>2551</v>
      </c>
    </row>
    <row r="59" spans="2:8" ht="45.75" customHeight="1" x14ac:dyDescent="0.15">
      <c r="B59" s="134"/>
      <c r="C59" s="1291" t="s">
        <v>626</v>
      </c>
      <c r="D59" s="1292"/>
      <c r="E59" s="1293"/>
      <c r="F59" s="135">
        <v>1150</v>
      </c>
      <c r="G59" s="135">
        <v>1150</v>
      </c>
      <c r="H59" s="136">
        <v>1155</v>
      </c>
    </row>
    <row r="60" spans="2:8" ht="45.75" customHeight="1" x14ac:dyDescent="0.15">
      <c r="B60" s="134"/>
      <c r="C60" s="1291" t="s">
        <v>627</v>
      </c>
      <c r="D60" s="1292"/>
      <c r="E60" s="1293"/>
      <c r="F60" s="135">
        <v>948</v>
      </c>
      <c r="G60" s="135">
        <v>948</v>
      </c>
      <c r="H60" s="136">
        <v>948</v>
      </c>
    </row>
    <row r="61" spans="2:8" ht="45.75" customHeight="1" x14ac:dyDescent="0.15">
      <c r="B61" s="134"/>
      <c r="C61" s="1291" t="s">
        <v>628</v>
      </c>
      <c r="D61" s="1292"/>
      <c r="E61" s="1293"/>
      <c r="F61" s="135">
        <v>524</v>
      </c>
      <c r="G61" s="135">
        <v>325</v>
      </c>
      <c r="H61" s="136">
        <v>326</v>
      </c>
    </row>
    <row r="62" spans="2:8" ht="45.75" customHeight="1" thickBot="1" x14ac:dyDescent="0.2">
      <c r="B62" s="137"/>
      <c r="C62" s="1294" t="s">
        <v>629</v>
      </c>
      <c r="D62" s="1295"/>
      <c r="E62" s="1296"/>
      <c r="F62" s="138">
        <v>149</v>
      </c>
      <c r="G62" s="138">
        <v>146</v>
      </c>
      <c r="H62" s="139">
        <v>151</v>
      </c>
    </row>
    <row r="63" spans="2:8" ht="52.5" customHeight="1" thickBot="1" x14ac:dyDescent="0.2">
      <c r="B63" s="140"/>
      <c r="C63" s="1297" t="s">
        <v>51</v>
      </c>
      <c r="D63" s="1297"/>
      <c r="E63" s="1298"/>
      <c r="F63" s="141">
        <v>12039</v>
      </c>
      <c r="G63" s="141">
        <v>10624</v>
      </c>
      <c r="H63" s="142">
        <v>10443</v>
      </c>
    </row>
    <row r="64" spans="2:8" ht="15" customHeight="1" x14ac:dyDescent="0.15"/>
    <row r="65" ht="0" hidden="1" customHeight="1" x14ac:dyDescent="0.15"/>
    <row r="66" ht="0" hidden="1" customHeight="1" x14ac:dyDescent="0.15"/>
  </sheetData>
  <sheetProtection algorithmName="SHA-512" hashValue="/7rNhe82aP4hZTZIk/a3RoTLNj1JDDFN0Szx+LODa2c4r31yfZSnX1cPo3g4dkv16PvcRGpFOb96O6aZZ7uWzQ==" saltValue="A5BL2Pyox9udPIDDczrV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workbookViewId="0">
      <selection activeCell="A13" sqref="A13"/>
    </sheetView>
  </sheetViews>
  <sheetFormatPr defaultColWidth="0" defaultRowHeight="13.5" customHeight="1" zeroHeight="1" x14ac:dyDescent="0.15"/>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634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635</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576</v>
      </c>
      <c r="BQ50" s="1310"/>
      <c r="BR50" s="1310"/>
      <c r="BS50" s="1310"/>
      <c r="BT50" s="1310"/>
      <c r="BU50" s="1310"/>
      <c r="BV50" s="1310"/>
      <c r="BW50" s="1310"/>
      <c r="BX50" s="1310" t="s">
        <v>577</v>
      </c>
      <c r="BY50" s="1310"/>
      <c r="BZ50" s="1310"/>
      <c r="CA50" s="1310"/>
      <c r="CB50" s="1310"/>
      <c r="CC50" s="1310"/>
      <c r="CD50" s="1310"/>
      <c r="CE50" s="1310"/>
      <c r="CF50" s="1310" t="s">
        <v>578</v>
      </c>
      <c r="CG50" s="1310"/>
      <c r="CH50" s="1310"/>
      <c r="CI50" s="1310"/>
      <c r="CJ50" s="1310"/>
      <c r="CK50" s="1310"/>
      <c r="CL50" s="1310"/>
      <c r="CM50" s="1310"/>
      <c r="CN50" s="1310" t="s">
        <v>579</v>
      </c>
      <c r="CO50" s="1310"/>
      <c r="CP50" s="1310"/>
      <c r="CQ50" s="1310"/>
      <c r="CR50" s="1310"/>
      <c r="CS50" s="1310"/>
      <c r="CT50" s="1310"/>
      <c r="CU50" s="1310"/>
      <c r="CV50" s="1310" t="s">
        <v>580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636</v>
      </c>
      <c r="AO51" s="1308"/>
      <c r="AP51" s="1308"/>
      <c r="AQ51" s="1308"/>
      <c r="AR51" s="1308"/>
      <c r="AS51" s="1308"/>
      <c r="AT51" s="1308"/>
      <c r="AU51" s="1308"/>
      <c r="AV51" s="1308"/>
      <c r="AW51" s="1308"/>
      <c r="AX51" s="1308"/>
      <c r="AY51" s="1308"/>
      <c r="AZ51" s="1308"/>
      <c r="BA51" s="1308"/>
      <c r="BB51" s="1308" t="s">
        <v>638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32.200000000000003</v>
      </c>
      <c r="BY51" s="1305"/>
      <c r="BZ51" s="1305"/>
      <c r="CA51" s="1305"/>
      <c r="CB51" s="1305"/>
      <c r="CC51" s="1305"/>
      <c r="CD51" s="1305"/>
      <c r="CE51" s="1305"/>
      <c r="CF51" s="1305">
        <v>31.2</v>
      </c>
      <c r="CG51" s="1305"/>
      <c r="CH51" s="1305"/>
      <c r="CI51" s="1305"/>
      <c r="CJ51" s="1305"/>
      <c r="CK51" s="1305"/>
      <c r="CL51" s="1305"/>
      <c r="CM51" s="1305"/>
      <c r="CN51" s="1305">
        <v>33.700000000000003</v>
      </c>
      <c r="CO51" s="1305"/>
      <c r="CP51" s="1305"/>
      <c r="CQ51" s="1305"/>
      <c r="CR51" s="1305"/>
      <c r="CS51" s="1305"/>
      <c r="CT51" s="1305"/>
      <c r="CU51" s="1305"/>
      <c r="CV51" s="1305">
        <v>36.9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639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57.8</v>
      </c>
      <c r="BY53" s="1305"/>
      <c r="BZ53" s="1305"/>
      <c r="CA53" s="1305"/>
      <c r="CB53" s="1305"/>
      <c r="CC53" s="1305"/>
      <c r="CD53" s="1305"/>
      <c r="CE53" s="1305"/>
      <c r="CF53" s="1305">
        <v>59.5</v>
      </c>
      <c r="CG53" s="1305"/>
      <c r="CH53" s="1305"/>
      <c r="CI53" s="1305"/>
      <c r="CJ53" s="1305"/>
      <c r="CK53" s="1305"/>
      <c r="CL53" s="1305"/>
      <c r="CM53" s="1305"/>
      <c r="CN53" s="1305">
        <v>60.4</v>
      </c>
      <c r="CO53" s="1305"/>
      <c r="CP53" s="1305"/>
      <c r="CQ53" s="1305"/>
      <c r="CR53" s="1305"/>
      <c r="CS53" s="1305"/>
      <c r="CT53" s="1305"/>
      <c r="CU53" s="1305"/>
      <c r="CV53" s="1305">
        <v>61.4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640</v>
      </c>
      <c r="AO55" s="1310"/>
      <c r="AP55" s="1310"/>
      <c r="AQ55" s="1310"/>
      <c r="AR55" s="1310"/>
      <c r="AS55" s="1310"/>
      <c r="AT55" s="1310"/>
      <c r="AU55" s="1310"/>
      <c r="AV55" s="1310"/>
      <c r="AW55" s="1310"/>
      <c r="AX55" s="1310"/>
      <c r="AY55" s="1310"/>
      <c r="AZ55" s="1310"/>
      <c r="BA55" s="1310"/>
      <c r="BB55" s="1308" t="s">
        <v>637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37.299999999999997</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639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55.2</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641</v>
      </c>
    </row>
    <row r="64" spans="1:109" x14ac:dyDescent="0.15">
      <c r="B64" s="394"/>
      <c r="G64" s="401"/>
      <c r="I64" s="414"/>
      <c r="J64" s="414"/>
      <c r="K64" s="414"/>
      <c r="L64" s="414"/>
      <c r="M64" s="414"/>
      <c r="N64" s="415"/>
      <c r="AM64" s="401"/>
      <c r="AN64" s="401" t="s">
        <v>633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642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635</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576</v>
      </c>
      <c r="BQ72" s="1310"/>
      <c r="BR72" s="1310"/>
      <c r="BS72" s="1310"/>
      <c r="BT72" s="1310"/>
      <c r="BU72" s="1310"/>
      <c r="BV72" s="1310"/>
      <c r="BW72" s="1310"/>
      <c r="BX72" s="1310" t="s">
        <v>577</v>
      </c>
      <c r="BY72" s="1310"/>
      <c r="BZ72" s="1310"/>
      <c r="CA72" s="1310"/>
      <c r="CB72" s="1310"/>
      <c r="CC72" s="1310"/>
      <c r="CD72" s="1310"/>
      <c r="CE72" s="1310"/>
      <c r="CF72" s="1310" t="s">
        <v>578</v>
      </c>
      <c r="CG72" s="1310"/>
      <c r="CH72" s="1310"/>
      <c r="CI72" s="1310"/>
      <c r="CJ72" s="1310"/>
      <c r="CK72" s="1310"/>
      <c r="CL72" s="1310"/>
      <c r="CM72" s="1310"/>
      <c r="CN72" s="1310" t="s">
        <v>579</v>
      </c>
      <c r="CO72" s="1310"/>
      <c r="CP72" s="1310"/>
      <c r="CQ72" s="1310"/>
      <c r="CR72" s="1310"/>
      <c r="CS72" s="1310"/>
      <c r="CT72" s="1310"/>
      <c r="CU72" s="1310"/>
      <c r="CV72" s="1310" t="s">
        <v>580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636</v>
      </c>
      <c r="AO73" s="1308"/>
      <c r="AP73" s="1308"/>
      <c r="AQ73" s="1308"/>
      <c r="AR73" s="1308"/>
      <c r="AS73" s="1308"/>
      <c r="AT73" s="1308"/>
      <c r="AU73" s="1308"/>
      <c r="AV73" s="1308"/>
      <c r="AW73" s="1308"/>
      <c r="AX73" s="1308"/>
      <c r="AY73" s="1308"/>
      <c r="AZ73" s="1308"/>
      <c r="BA73" s="1308"/>
      <c r="BB73" s="1308" t="s">
        <v>637</v>
      </c>
      <c r="BC73" s="1308"/>
      <c r="BD73" s="1308"/>
      <c r="BE73" s="1308"/>
      <c r="BF73" s="1308"/>
      <c r="BG73" s="1308"/>
      <c r="BH73" s="1308"/>
      <c r="BI73" s="1308"/>
      <c r="BJ73" s="1308"/>
      <c r="BK73" s="1308"/>
      <c r="BL73" s="1308"/>
      <c r="BM73" s="1308"/>
      <c r="BN73" s="1308"/>
      <c r="BO73" s="1308"/>
      <c r="BP73" s="1305">
        <v>33.299999999999997</v>
      </c>
      <c r="BQ73" s="1305"/>
      <c r="BR73" s="1305"/>
      <c r="BS73" s="1305"/>
      <c r="BT73" s="1305"/>
      <c r="BU73" s="1305"/>
      <c r="BV73" s="1305"/>
      <c r="BW73" s="1305"/>
      <c r="BX73" s="1305">
        <v>32.200000000000003</v>
      </c>
      <c r="BY73" s="1305"/>
      <c r="BZ73" s="1305"/>
      <c r="CA73" s="1305"/>
      <c r="CB73" s="1305"/>
      <c r="CC73" s="1305"/>
      <c r="CD73" s="1305"/>
      <c r="CE73" s="1305"/>
      <c r="CF73" s="1305">
        <v>31.2</v>
      </c>
      <c r="CG73" s="1305"/>
      <c r="CH73" s="1305"/>
      <c r="CI73" s="1305"/>
      <c r="CJ73" s="1305"/>
      <c r="CK73" s="1305"/>
      <c r="CL73" s="1305"/>
      <c r="CM73" s="1305"/>
      <c r="CN73" s="1305">
        <v>33.700000000000003</v>
      </c>
      <c r="CO73" s="1305"/>
      <c r="CP73" s="1305"/>
      <c r="CQ73" s="1305"/>
      <c r="CR73" s="1305"/>
      <c r="CS73" s="1305"/>
      <c r="CT73" s="1305"/>
      <c r="CU73" s="1305"/>
      <c r="CV73" s="1305">
        <v>36.9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643</v>
      </c>
      <c r="BC75" s="1308"/>
      <c r="BD75" s="1308"/>
      <c r="BE75" s="1308"/>
      <c r="BF75" s="1308"/>
      <c r="BG75" s="1308"/>
      <c r="BH75" s="1308"/>
      <c r="BI75" s="1308"/>
      <c r="BJ75" s="1308"/>
      <c r="BK75" s="1308"/>
      <c r="BL75" s="1308"/>
      <c r="BM75" s="1308"/>
      <c r="BN75" s="1308"/>
      <c r="BO75" s="1308"/>
      <c r="BP75" s="1305">
        <v>5.9</v>
      </c>
      <c r="BQ75" s="1305"/>
      <c r="BR75" s="1305"/>
      <c r="BS75" s="1305"/>
      <c r="BT75" s="1305"/>
      <c r="BU75" s="1305"/>
      <c r="BV75" s="1305"/>
      <c r="BW75" s="1305"/>
      <c r="BX75" s="1305">
        <v>5.5</v>
      </c>
      <c r="BY75" s="1305"/>
      <c r="BZ75" s="1305"/>
      <c r="CA75" s="1305"/>
      <c r="CB75" s="1305"/>
      <c r="CC75" s="1305"/>
      <c r="CD75" s="1305"/>
      <c r="CE75" s="1305"/>
      <c r="CF75" s="1305">
        <v>5.0999999999999996</v>
      </c>
      <c r="CG75" s="1305"/>
      <c r="CH75" s="1305"/>
      <c r="CI75" s="1305"/>
      <c r="CJ75" s="1305"/>
      <c r="CK75" s="1305"/>
      <c r="CL75" s="1305"/>
      <c r="CM75" s="1305"/>
      <c r="CN75" s="1305">
        <v>5.3</v>
      </c>
      <c r="CO75" s="1305"/>
      <c r="CP75" s="1305"/>
      <c r="CQ75" s="1305"/>
      <c r="CR75" s="1305"/>
      <c r="CS75" s="1305"/>
      <c r="CT75" s="1305"/>
      <c r="CU75" s="1305"/>
      <c r="CV75" s="1305">
        <v>5.7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644</v>
      </c>
      <c r="AO77" s="1310"/>
      <c r="AP77" s="1310"/>
      <c r="AQ77" s="1310"/>
      <c r="AR77" s="1310"/>
      <c r="AS77" s="1310"/>
      <c r="AT77" s="1310"/>
      <c r="AU77" s="1310"/>
      <c r="AV77" s="1310"/>
      <c r="AW77" s="1310"/>
      <c r="AX77" s="1310"/>
      <c r="AY77" s="1310"/>
      <c r="AZ77" s="1310"/>
      <c r="BA77" s="1310"/>
      <c r="BB77" s="1308" t="s">
        <v>645</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37.299999999999997</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643</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7.8</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election activeCell="BJ19" sqref="BJ19"/>
    </sheetView>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election activeCell="BO14" sqref="BO14"/>
    </sheetView>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573</v>
      </c>
      <c r="G2" s="156"/>
      <c r="H2" s="157"/>
    </row>
    <row r="3" spans="1:8" x14ac:dyDescent="0.15">
      <c r="A3" s="153" t="s">
        <v>566</v>
      </c>
      <c r="B3" s="158"/>
      <c r="C3" s="159"/>
      <c r="D3" s="160">
        <v>104270</v>
      </c>
      <c r="E3" s="161"/>
      <c r="F3" s="162">
        <v>66255</v>
      </c>
      <c r="G3" s="163"/>
      <c r="H3" s="164"/>
    </row>
    <row r="4" spans="1:8" x14ac:dyDescent="0.15">
      <c r="A4" s="165"/>
      <c r="B4" s="166"/>
      <c r="C4" s="167"/>
      <c r="D4" s="168">
        <v>60005</v>
      </c>
      <c r="E4" s="169"/>
      <c r="F4" s="170">
        <v>31822</v>
      </c>
      <c r="G4" s="171"/>
      <c r="H4" s="172"/>
    </row>
    <row r="5" spans="1:8" x14ac:dyDescent="0.15">
      <c r="A5" s="153" t="s">
        <v>568</v>
      </c>
      <c r="B5" s="158"/>
      <c r="C5" s="159"/>
      <c r="D5" s="160">
        <v>77327</v>
      </c>
      <c r="E5" s="161"/>
      <c r="F5" s="162">
        <v>54227</v>
      </c>
      <c r="G5" s="163"/>
      <c r="H5" s="164"/>
    </row>
    <row r="6" spans="1:8" x14ac:dyDescent="0.15">
      <c r="A6" s="165"/>
      <c r="B6" s="166"/>
      <c r="C6" s="167"/>
      <c r="D6" s="168">
        <v>46935</v>
      </c>
      <c r="E6" s="169"/>
      <c r="F6" s="170">
        <v>29694</v>
      </c>
      <c r="G6" s="171"/>
      <c r="H6" s="172"/>
    </row>
    <row r="7" spans="1:8" x14ac:dyDescent="0.15">
      <c r="A7" s="153" t="s">
        <v>569</v>
      </c>
      <c r="B7" s="158"/>
      <c r="C7" s="159"/>
      <c r="D7" s="160">
        <v>67532</v>
      </c>
      <c r="E7" s="161"/>
      <c r="F7" s="162">
        <v>67319</v>
      </c>
      <c r="G7" s="163"/>
      <c r="H7" s="164"/>
    </row>
    <row r="8" spans="1:8" x14ac:dyDescent="0.15">
      <c r="A8" s="165"/>
      <c r="B8" s="166"/>
      <c r="C8" s="167"/>
      <c r="D8" s="168">
        <v>36504</v>
      </c>
      <c r="E8" s="169"/>
      <c r="F8" s="170">
        <v>38101</v>
      </c>
      <c r="G8" s="171"/>
      <c r="H8" s="172"/>
    </row>
    <row r="9" spans="1:8" x14ac:dyDescent="0.15">
      <c r="A9" s="153" t="s">
        <v>570</v>
      </c>
      <c r="B9" s="158"/>
      <c r="C9" s="159"/>
      <c r="D9" s="160">
        <v>73641</v>
      </c>
      <c r="E9" s="161"/>
      <c r="F9" s="162">
        <v>70615</v>
      </c>
      <c r="G9" s="163"/>
      <c r="H9" s="164"/>
    </row>
    <row r="10" spans="1:8" x14ac:dyDescent="0.15">
      <c r="A10" s="165"/>
      <c r="B10" s="166"/>
      <c r="C10" s="167"/>
      <c r="D10" s="168">
        <v>26846</v>
      </c>
      <c r="E10" s="169"/>
      <c r="F10" s="170">
        <v>37382</v>
      </c>
      <c r="G10" s="171"/>
      <c r="H10" s="172"/>
    </row>
    <row r="11" spans="1:8" x14ac:dyDescent="0.15">
      <c r="A11" s="153" t="s">
        <v>571</v>
      </c>
      <c r="B11" s="158"/>
      <c r="C11" s="159"/>
      <c r="D11" s="160">
        <v>59252</v>
      </c>
      <c r="E11" s="161"/>
      <c r="F11" s="162">
        <v>69185</v>
      </c>
      <c r="G11" s="163"/>
      <c r="H11" s="164"/>
    </row>
    <row r="12" spans="1:8" x14ac:dyDescent="0.15">
      <c r="A12" s="165"/>
      <c r="B12" s="166"/>
      <c r="C12" s="173"/>
      <c r="D12" s="168">
        <v>23395</v>
      </c>
      <c r="E12" s="169"/>
      <c r="F12" s="170">
        <v>38519</v>
      </c>
      <c r="G12" s="171"/>
      <c r="H12" s="172"/>
    </row>
    <row r="13" spans="1:8" x14ac:dyDescent="0.15">
      <c r="A13" s="153"/>
      <c r="B13" s="158"/>
      <c r="C13" s="174"/>
      <c r="D13" s="175">
        <v>76404</v>
      </c>
      <c r="E13" s="176"/>
      <c r="F13" s="177">
        <v>65520</v>
      </c>
      <c r="G13" s="178"/>
      <c r="H13" s="164"/>
    </row>
    <row r="14" spans="1:8" x14ac:dyDescent="0.15">
      <c r="A14" s="165"/>
      <c r="B14" s="166"/>
      <c r="C14" s="167"/>
      <c r="D14" s="168">
        <v>38737</v>
      </c>
      <c r="E14" s="169"/>
      <c r="F14" s="170">
        <v>35104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5.38</v>
      </c>
      <c r="C19" s="179">
        <f>ROUND(VALUE(SUBSTITUTE(実質収支比率等に係る経年分析!G$48,"▲","-")),2)</f>
        <v>6.23</v>
      </c>
      <c r="D19" s="179">
        <f>ROUND(VALUE(SUBSTITUTE(実質収支比率等に係る経年分析!H$48,"▲","-")),2)</f>
        <v>5.52</v>
      </c>
      <c r="E19" s="179">
        <f>ROUND(VALUE(SUBSTITUTE(実質収支比率等に係る経年分析!I$48,"▲","-")),2)</f>
        <v>6.89</v>
      </c>
      <c r="F19" s="179">
        <f>ROUND(VALUE(SUBSTITUTE(実質収支比率等に係る経年分析!J$48,"▲","-")),2)</f>
        <v>5.94</v>
      </c>
    </row>
    <row r="20" spans="1:11" x14ac:dyDescent="0.15">
      <c r="A20" s="179" t="s">
        <v>55</v>
      </c>
      <c r="B20" s="179">
        <f>ROUND(VALUE(SUBSTITUTE(実質収支比率等に係る経年分析!F$47,"▲","-")),2)</f>
        <v>14.47</v>
      </c>
      <c r="C20" s="179">
        <f>ROUND(VALUE(SUBSTITUTE(実質収支比率等に係る経年分析!G$47,"▲","-")),2)</f>
        <v>14.54</v>
      </c>
      <c r="D20" s="179">
        <f>ROUND(VALUE(SUBSTITUTE(実質収支比率等に係る経年分析!H$47,"▲","-")),2)</f>
        <v>16.739999999999998</v>
      </c>
      <c r="E20" s="179">
        <f>ROUND(VALUE(SUBSTITUTE(実質収支比率等に係る経年分析!I$47,"▲","-")),2)</f>
        <v>15.6</v>
      </c>
      <c r="F20" s="179">
        <f>ROUND(VALUE(SUBSTITUTE(実質収支比率等に係る経年分析!J$47,"▲","-")),2)</f>
        <v>16.670000000000002</v>
      </c>
    </row>
    <row r="21" spans="1:11" x14ac:dyDescent="0.15">
      <c r="A21" s="179" t="s">
        <v>56</v>
      </c>
      <c r="B21" s="179">
        <f>IF(ISNUMBER(VALUE(SUBSTITUTE(実質収支比率等に係る経年分析!F$49,"▲","-"))),ROUND(VALUE(SUBSTITUTE(実質収支比率等に係る経年分析!F$49,"▲","-")),2),NA())</f>
        <v>-6.45</v>
      </c>
      <c r="C21" s="179">
        <f>IF(ISNUMBER(VALUE(SUBSTITUTE(実質収支比率等に係る経年分析!G$49,"▲","-"))),ROUND(VALUE(SUBSTITUTE(実質収支比率等に係る経年分析!G$49,"▲","-")),2),NA())</f>
        <v>-1.55</v>
      </c>
      <c r="D21" s="179">
        <f>IF(ISNUMBER(VALUE(SUBSTITUTE(実質収支比率等に係る経年分析!H$49,"▲","-"))),ROUND(VALUE(SUBSTITUTE(実質収支比率等に係る経年分析!H$49,"▲","-")),2),NA())</f>
        <v>-2.09</v>
      </c>
      <c r="E21" s="179">
        <f>IF(ISNUMBER(VALUE(SUBSTITUTE(実質収支比率等に係る経年分析!I$49,"▲","-"))),ROUND(VALUE(SUBSTITUTE(実質収支比率等に係る経年分析!I$49,"▲","-")),2),NA())</f>
        <v>-2.95</v>
      </c>
      <c r="F21" s="179">
        <f>IF(ISNUMBER(VALUE(SUBSTITUTE(実質収支比率等に係る経年分析!J$49,"▲","-"))),ROUND(VALUE(SUBSTITUTE(実質収支比率等に係る経年分析!J$49,"▲","-")),2),NA())</f>
        <v>-3.41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0.57999999999999996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0.19</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0.56999999999999995</v>
      </c>
    </row>
    <row r="31" spans="1:11" x14ac:dyDescent="0.15">
      <c r="A31" s="180" t="str">
        <f>IF(連結実質赤字比率に係る赤字・黒字の構成分析!C$39="",NA(),連結実質赤字比率に係る赤字・黒字の構成分析!C$39)</f>
        <v>介護保険事業特別会計（保険事業勘定）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0.63</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1.29</v>
      </c>
    </row>
    <row r="33" spans="1:16" x14ac:dyDescent="0.15">
      <c r="A33" s="180" t="str">
        <f>IF(連結実質赤字比率に係る赤字・黒字の構成分析!C$37="",NA(),連結実質赤字比率に係る赤字・黒字の構成分析!C$37)</f>
        <v>国民健康保険事業特別会計（事業勘定）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2.58</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5.83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5.87</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17.36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17.260000000000002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5485</v>
      </c>
      <c r="E42" s="181"/>
      <c r="F42" s="181"/>
      <c r="G42" s="181">
        <f>'実質公債費比率（分子）の構造'!L$52</f>
        <v>5601</v>
      </c>
      <c r="H42" s="181"/>
      <c r="I42" s="181"/>
      <c r="J42" s="181">
        <f>'実質公債費比率（分子）の構造'!M$52</f>
        <v>5395</v>
      </c>
      <c r="K42" s="181"/>
      <c r="L42" s="181"/>
      <c r="M42" s="181">
        <f>'実質公債費比率（分子）の構造'!N$52</f>
        <v>5202</v>
      </c>
      <c r="N42" s="181"/>
      <c r="O42" s="181"/>
      <c r="P42" s="181">
        <f>'実質公債費比率（分子）の構造'!O$52</f>
        <v>5199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1277</v>
      </c>
      <c r="C46" s="181"/>
      <c r="D46" s="181"/>
      <c r="E46" s="181">
        <f>'実質公債費比率（分子）の構造'!L$48</f>
        <v>1438</v>
      </c>
      <c r="F46" s="181"/>
      <c r="G46" s="181"/>
      <c r="H46" s="181">
        <f>'実質公債費比率（分子）の構造'!M$48</f>
        <v>1230</v>
      </c>
      <c r="I46" s="181"/>
      <c r="J46" s="181"/>
      <c r="K46" s="181">
        <f>'実質公債費比率（分子）の構造'!N$48</f>
        <v>1191</v>
      </c>
      <c r="L46" s="181"/>
      <c r="M46" s="181"/>
      <c r="N46" s="181">
        <f>'実質公債費比率（分子）の構造'!O$48</f>
        <v>1228</v>
      </c>
      <c r="O46" s="181"/>
      <c r="P46" s="181"/>
    </row>
    <row r="47" spans="1:16" x14ac:dyDescent="0.15">
      <c r="A47" s="181" t="s">
        <v>68</v>
      </c>
      <c r="B47" s="181">
        <f>'実質公債費比率（分子）の構造'!K$47</f>
        <v>56</v>
      </c>
      <c r="C47" s="181"/>
      <c r="D47" s="181"/>
      <c r="E47" s="181">
        <f>'実質公債費比率（分子）の構造'!L$47</f>
        <v>36</v>
      </c>
      <c r="F47" s="181"/>
      <c r="G47" s="181"/>
      <c r="H47" s="181">
        <f>'実質公債費比率（分子）の構造'!M$47</f>
        <v>27</v>
      </c>
      <c r="I47" s="181"/>
      <c r="J47" s="181"/>
      <c r="K47" s="181">
        <f>'実質公債費比率（分子）の構造'!N$47</f>
        <v>13</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5081</v>
      </c>
      <c r="C49" s="181"/>
      <c r="D49" s="181"/>
      <c r="E49" s="181">
        <f>'実質公債費比率（分子）の構造'!L$45</f>
        <v>5150</v>
      </c>
      <c r="F49" s="181"/>
      <c r="G49" s="181"/>
      <c r="H49" s="181">
        <f>'実質公債費比率（分子）の構造'!M$45</f>
        <v>5161</v>
      </c>
      <c r="I49" s="181"/>
      <c r="J49" s="181"/>
      <c r="K49" s="181">
        <f>'実質公債費比率（分子）の構造'!N$45</f>
        <v>5015</v>
      </c>
      <c r="L49" s="181"/>
      <c r="M49" s="181"/>
      <c r="N49" s="181">
        <f>'実質公債費比率（分子）の構造'!O$45</f>
        <v>5152</v>
      </c>
      <c r="O49" s="181"/>
      <c r="P49" s="181"/>
    </row>
    <row r="50" spans="1:16" x14ac:dyDescent="0.15">
      <c r="A50" s="181" t="s">
        <v>71</v>
      </c>
      <c r="B50" s="181" t="e">
        <f>NA()</f>
        <v>#N/A</v>
      </c>
      <c r="C50" s="181">
        <f>IF(ISNUMBER('実質公債費比率（分子）の構造'!K$53),'実質公債費比率（分子）の構造'!K$53,NA())</f>
        <v>929</v>
      </c>
      <c r="D50" s="181" t="e">
        <f>NA()</f>
        <v>#N/A</v>
      </c>
      <c r="E50" s="181" t="e">
        <f>NA()</f>
        <v>#N/A</v>
      </c>
      <c r="F50" s="181">
        <f>IF(ISNUMBER('実質公債費比率（分子）の構造'!L$53),'実質公債費比率（分子）の構造'!L$53,NA())</f>
        <v>1023</v>
      </c>
      <c r="G50" s="181" t="e">
        <f>NA()</f>
        <v>#N/A</v>
      </c>
      <c r="H50" s="181" t="e">
        <f>NA()</f>
        <v>#N/A</v>
      </c>
      <c r="I50" s="181">
        <f>IF(ISNUMBER('実質公債費比率（分子）の構造'!M$53),'実質公債費比率（分子）の構造'!M$53,NA())</f>
        <v>1023</v>
      </c>
      <c r="J50" s="181" t="e">
        <f>NA()</f>
        <v>#N/A</v>
      </c>
      <c r="K50" s="181" t="e">
        <f>NA()</f>
        <v>#N/A</v>
      </c>
      <c r="L50" s="181">
        <f>IF(ISNUMBER('実質公債費比率（分子）の構造'!N$53),'実質公債費比率（分子）の構造'!N$53,NA())</f>
        <v>1017</v>
      </c>
      <c r="M50" s="181" t="e">
        <f>NA()</f>
        <v>#N/A</v>
      </c>
      <c r="N50" s="181" t="e">
        <f>NA()</f>
        <v>#N/A</v>
      </c>
      <c r="O50" s="181">
        <f>IF(ISNUMBER('実質公債費比率（分子）の構造'!O$53),'実質公債費比率（分子）の構造'!O$53,NA())</f>
        <v>1181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44724</v>
      </c>
      <c r="E56" s="180"/>
      <c r="F56" s="180"/>
      <c r="G56" s="180">
        <f>'将来負担比率（分子）の構造'!J$52</f>
        <v>44871</v>
      </c>
      <c r="H56" s="180"/>
      <c r="I56" s="180"/>
      <c r="J56" s="180">
        <f>'将来負担比率（分子）の構造'!K$52</f>
        <v>44072</v>
      </c>
      <c r="K56" s="180"/>
      <c r="L56" s="180"/>
      <c r="M56" s="180">
        <f>'将来負担比率（分子）の構造'!L$52</f>
        <v>42397</v>
      </c>
      <c r="N56" s="180"/>
      <c r="O56" s="180"/>
      <c r="P56" s="180">
        <f>'将来負担比率（分子）の構造'!M$52</f>
        <v>40532</v>
      </c>
    </row>
    <row r="57" spans="1:16" x14ac:dyDescent="0.15">
      <c r="A57" s="180" t="s">
        <v>42</v>
      </c>
      <c r="B57" s="180"/>
      <c r="C57" s="180"/>
      <c r="D57" s="180">
        <f>'将来負担比率（分子）の構造'!I$51</f>
        <v>5925</v>
      </c>
      <c r="E57" s="180"/>
      <c r="F57" s="180"/>
      <c r="G57" s="180">
        <f>'将来負担比率（分子）の構造'!J$51</f>
        <v>6346</v>
      </c>
      <c r="H57" s="180"/>
      <c r="I57" s="180"/>
      <c r="J57" s="180">
        <f>'将来負担比率（分子）の構造'!K$51</f>
        <v>6167</v>
      </c>
      <c r="K57" s="180"/>
      <c r="L57" s="180"/>
      <c r="M57" s="180">
        <f>'将来負担比率（分子）の構造'!L$51</f>
        <v>6052</v>
      </c>
      <c r="N57" s="180"/>
      <c r="O57" s="180"/>
      <c r="P57" s="180">
        <f>'将来負担比率（分子）の構造'!M$51</f>
        <v>5731</v>
      </c>
    </row>
    <row r="58" spans="1:16" x14ac:dyDescent="0.15">
      <c r="A58" s="180" t="s">
        <v>41</v>
      </c>
      <c r="B58" s="180"/>
      <c r="C58" s="180"/>
      <c r="D58" s="180">
        <f>'将来負担比率（分子）の構造'!I$50</f>
        <v>10778</v>
      </c>
      <c r="E58" s="180"/>
      <c r="F58" s="180"/>
      <c r="G58" s="180">
        <f>'将来負担比率（分子）の構造'!J$50</f>
        <v>9943</v>
      </c>
      <c r="H58" s="180"/>
      <c r="I58" s="180"/>
      <c r="J58" s="180">
        <f>'将来負担比率（分子）の構造'!K$50</f>
        <v>9826</v>
      </c>
      <c r="K58" s="180"/>
      <c r="L58" s="180"/>
      <c r="M58" s="180">
        <f>'将来負担比率（分子）の構造'!L$50</f>
        <v>8707</v>
      </c>
      <c r="N58" s="180"/>
      <c r="O58" s="180"/>
      <c r="P58" s="180">
        <f>'将来負担比率（分子）の構造'!M$50</f>
        <v>9156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240</v>
      </c>
      <c r="F61" s="180"/>
      <c r="G61" s="180"/>
      <c r="H61" s="180">
        <f>'将来負担比率（分子）の構造'!K$46</f>
        <v>246</v>
      </c>
      <c r="I61" s="180"/>
      <c r="J61" s="180"/>
      <c r="K61" s="180">
        <f>'将来負担比率（分子）の構造'!L$46</f>
        <v>257</v>
      </c>
      <c r="L61" s="180"/>
      <c r="M61" s="180"/>
      <c r="N61" s="180">
        <f>'将来負担比率（分子）の構造'!M$46</f>
        <v>245</v>
      </c>
      <c r="O61" s="180"/>
      <c r="P61" s="180"/>
    </row>
    <row r="62" spans="1:16" x14ac:dyDescent="0.15">
      <c r="A62" s="180" t="s">
        <v>35</v>
      </c>
      <c r="B62" s="180">
        <f>'将来負担比率（分子）の構造'!I$45</f>
        <v>6711</v>
      </c>
      <c r="C62" s="180"/>
      <c r="D62" s="180"/>
      <c r="E62" s="180">
        <f>'将来負担比率（分子）の構造'!J$45</f>
        <v>6311</v>
      </c>
      <c r="F62" s="180"/>
      <c r="G62" s="180"/>
      <c r="H62" s="180">
        <f>'将来負担比率（分子）の構造'!K$45</f>
        <v>6299</v>
      </c>
      <c r="I62" s="180"/>
      <c r="J62" s="180"/>
      <c r="K62" s="180">
        <f>'将来負担比率（分子）の構造'!L$45</f>
        <v>6297</v>
      </c>
      <c r="L62" s="180"/>
      <c r="M62" s="180"/>
      <c r="N62" s="180">
        <f>'将来負担比率（分子）の構造'!M$45</f>
        <v>5897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15615</v>
      </c>
      <c r="C64" s="180"/>
      <c r="D64" s="180"/>
      <c r="E64" s="180">
        <f>'将来負担比率（分子）の構造'!J$43</f>
        <v>15626</v>
      </c>
      <c r="F64" s="180"/>
      <c r="G64" s="180"/>
      <c r="H64" s="180">
        <f>'将来負担比率（分子）の構造'!K$43</f>
        <v>15227</v>
      </c>
      <c r="I64" s="180"/>
      <c r="J64" s="180"/>
      <c r="K64" s="180">
        <f>'将来負担比率（分子）の構造'!L$43</f>
        <v>14048</v>
      </c>
      <c r="L64" s="180"/>
      <c r="M64" s="180"/>
      <c r="N64" s="180">
        <f>'将来負担比率（分子）の構造'!M$43</f>
        <v>14067</v>
      </c>
      <c r="O64" s="180"/>
      <c r="P64" s="180"/>
    </row>
    <row r="65" spans="1:16" x14ac:dyDescent="0.15">
      <c r="A65" s="180" t="s">
        <v>32</v>
      </c>
      <c r="B65" s="180">
        <f>'将来負担比率（分子）の構造'!I$42</f>
        <v>400</v>
      </c>
      <c r="C65" s="180"/>
      <c r="D65" s="180"/>
      <c r="E65" s="180">
        <f>'将来負担比率（分子）の構造'!J$42</f>
        <v>402</v>
      </c>
      <c r="F65" s="180"/>
      <c r="G65" s="180"/>
      <c r="H65" s="180">
        <f>'将来負担比率（分子）の構造'!K$42</f>
        <v>403</v>
      </c>
      <c r="I65" s="180"/>
      <c r="J65" s="180"/>
      <c r="K65" s="180">
        <f>'将来負担比率（分子）の構造'!L$42</f>
        <v>391</v>
      </c>
      <c r="L65" s="180"/>
      <c r="M65" s="180"/>
      <c r="N65" s="180">
        <f>'将来負担比率（分子）の構造'!M$42</f>
        <v>392</v>
      </c>
      <c r="O65" s="180"/>
      <c r="P65" s="180"/>
    </row>
    <row r="66" spans="1:16" x14ac:dyDescent="0.15">
      <c r="A66" s="180" t="s">
        <v>31</v>
      </c>
      <c r="B66" s="180">
        <f>'将来負担比率（分子）の構造'!I$41</f>
        <v>45097</v>
      </c>
      <c r="C66" s="180"/>
      <c r="D66" s="180"/>
      <c r="E66" s="180">
        <f>'将来負担比率（分子）の構造'!J$41</f>
        <v>44776</v>
      </c>
      <c r="F66" s="180"/>
      <c r="G66" s="180"/>
      <c r="H66" s="180">
        <f>'将来負担比率（分子）の構造'!K$41</f>
        <v>43812</v>
      </c>
      <c r="I66" s="180"/>
      <c r="J66" s="180"/>
      <c r="K66" s="180">
        <f>'将来負担比率（分子）の構造'!L$41</f>
        <v>42489</v>
      </c>
      <c r="L66" s="180"/>
      <c r="M66" s="180"/>
      <c r="N66" s="180">
        <f>'将来負担比率（分子）の構造'!M$41</f>
        <v>41731</v>
      </c>
      <c r="O66" s="180"/>
      <c r="P66" s="180"/>
    </row>
    <row r="67" spans="1:16" x14ac:dyDescent="0.15">
      <c r="A67" s="180" t="s">
        <v>75</v>
      </c>
      <c r="B67" s="180" t="e">
        <f>NA()</f>
        <v>#N/A</v>
      </c>
      <c r="C67" s="180">
        <f>IF(ISNUMBER('将来負担比率（分子）の構造'!I$53), IF('将来負担比率（分子）の構造'!I$53 &lt; 0, 0, '将来負担比率（分子）の構造'!I$53), NA())</f>
        <v>6396</v>
      </c>
      <c r="D67" s="180" t="e">
        <f>NA()</f>
        <v>#N/A</v>
      </c>
      <c r="E67" s="180" t="e">
        <f>NA()</f>
        <v>#N/A</v>
      </c>
      <c r="F67" s="180">
        <f>IF(ISNUMBER('将来負担比率（分子）の構造'!J$53), IF('将来負担比率（分子）の構造'!J$53 &lt; 0, 0, '将来負担比率（分子）の構造'!J$53), NA())</f>
        <v>6195</v>
      </c>
      <c r="G67" s="180" t="e">
        <f>NA()</f>
        <v>#N/A</v>
      </c>
      <c r="H67" s="180" t="e">
        <f>NA()</f>
        <v>#N/A</v>
      </c>
      <c r="I67" s="180">
        <f>IF(ISNUMBER('将来負担比率（分子）の構造'!K$53), IF('将来負担比率（分子）の構造'!K$53 &lt; 0, 0, '将来負担比率（分子）の構造'!K$53), NA())</f>
        <v>5923</v>
      </c>
      <c r="J67" s="180" t="e">
        <f>NA()</f>
        <v>#N/A</v>
      </c>
      <c r="K67" s="180" t="e">
        <f>NA()</f>
        <v>#N/A</v>
      </c>
      <c r="L67" s="180">
        <f>IF(ISNUMBER('将来負担比率（分子）の構造'!L$53), IF('将来負担比率（分子）の構造'!L$53 &lt; 0, 0, '将来負担比率（分子）の構造'!L$53), NA())</f>
        <v>6327</v>
      </c>
      <c r="M67" s="180" t="e">
        <f>NA()</f>
        <v>#N/A</v>
      </c>
      <c r="N67" s="180" t="e">
        <f>NA()</f>
        <v>#N/A</v>
      </c>
      <c r="O67" s="180">
        <f>IF(ISNUMBER('将来負担比率（分子）の構造'!M$53), IF('将来負担比率（分子）の構造'!M$53 &lt; 0, 0, '将来負担比率（分子）の構造'!M$53), NA())</f>
        <v>6914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3973</v>
      </c>
      <c r="C72" s="184">
        <f>基金残高に係る経年分析!G55</f>
        <v>3646</v>
      </c>
      <c r="D72" s="184">
        <f>基金残高に係る経年分析!H55</f>
        <v>3884</v>
      </c>
    </row>
    <row r="73" spans="1:16" x14ac:dyDescent="0.15">
      <c r="A73" s="183" t="s">
        <v>78</v>
      </c>
      <c r="B73" s="184">
        <f>基金残高に係る経年分析!F56</f>
        <v>1614</v>
      </c>
      <c r="C73" s="184">
        <f>基金残高に係る経年分析!G56</f>
        <v>1218</v>
      </c>
      <c r="D73" s="184">
        <f>基金残高に係る経年分析!H56</f>
        <v>1123</v>
      </c>
    </row>
    <row r="74" spans="1:16" x14ac:dyDescent="0.15">
      <c r="A74" s="183" t="s">
        <v>79</v>
      </c>
      <c r="B74" s="184">
        <f>基金残高に係る経年分析!F57</f>
        <v>6452</v>
      </c>
      <c r="C74" s="184">
        <f>基金残高に係る経年分析!G57</f>
        <v>5761</v>
      </c>
      <c r="D74" s="184">
        <f>基金残高に係る経年分析!H57</f>
        <v>5436</v>
      </c>
    </row>
  </sheetData>
  <sheetProtection algorithmName="SHA-512" hashValue="ooANPWIbrzNm/fBfrLzkcKOIoF+wcLg/6p5sSThzaLqo4X/75gL2vSbmDrZsPbSE6t2Vo/UoT8xnUJ3jFAmKIA==" saltValue="zFgqAF82TmTEHdo0rO9c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W44" sqref="W44"/>
    </sheetView>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11276938</v>
      </c>
      <c r="S5" s="669"/>
      <c r="T5" s="669"/>
      <c r="U5" s="669"/>
      <c r="V5" s="669"/>
      <c r="W5" s="669"/>
      <c r="X5" s="669"/>
      <c r="Y5" s="670"/>
      <c r="Z5" s="671">
        <v>26.7</v>
      </c>
      <c r="AA5" s="671"/>
      <c r="AB5" s="671"/>
      <c r="AC5" s="671"/>
      <c r="AD5" s="672">
        <v>10662550</v>
      </c>
      <c r="AE5" s="672"/>
      <c r="AF5" s="672"/>
      <c r="AG5" s="672"/>
      <c r="AH5" s="672"/>
      <c r="AI5" s="672"/>
      <c r="AJ5" s="672"/>
      <c r="AK5" s="672"/>
      <c r="AL5" s="673">
        <v>47.1</v>
      </c>
      <c r="AM5" s="674"/>
      <c r="AN5" s="674"/>
      <c r="AO5" s="675"/>
      <c r="AP5" s="665" t="s">
        <v>228</v>
      </c>
      <c r="AQ5" s="666"/>
      <c r="AR5" s="666"/>
      <c r="AS5" s="666"/>
      <c r="AT5" s="666"/>
      <c r="AU5" s="666"/>
      <c r="AV5" s="666"/>
      <c r="AW5" s="666"/>
      <c r="AX5" s="666"/>
      <c r="AY5" s="666"/>
      <c r="AZ5" s="666"/>
      <c r="BA5" s="666"/>
      <c r="BB5" s="666"/>
      <c r="BC5" s="666"/>
      <c r="BD5" s="666"/>
      <c r="BE5" s="666"/>
      <c r="BF5" s="667"/>
      <c r="BG5" s="679">
        <v>10654781</v>
      </c>
      <c r="BH5" s="680"/>
      <c r="BI5" s="680"/>
      <c r="BJ5" s="680"/>
      <c r="BK5" s="680"/>
      <c r="BL5" s="680"/>
      <c r="BM5" s="680"/>
      <c r="BN5" s="681"/>
      <c r="BO5" s="682">
        <v>94.5</v>
      </c>
      <c r="BP5" s="682"/>
      <c r="BQ5" s="682"/>
      <c r="BR5" s="682"/>
      <c r="BS5" s="683">
        <v>155327</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297817</v>
      </c>
      <c r="S6" s="680"/>
      <c r="T6" s="680"/>
      <c r="U6" s="680"/>
      <c r="V6" s="680"/>
      <c r="W6" s="680"/>
      <c r="X6" s="680"/>
      <c r="Y6" s="681"/>
      <c r="Z6" s="682">
        <v>0.7</v>
      </c>
      <c r="AA6" s="682"/>
      <c r="AB6" s="682"/>
      <c r="AC6" s="682"/>
      <c r="AD6" s="683">
        <v>297817</v>
      </c>
      <c r="AE6" s="683"/>
      <c r="AF6" s="683"/>
      <c r="AG6" s="683"/>
      <c r="AH6" s="683"/>
      <c r="AI6" s="683"/>
      <c r="AJ6" s="683"/>
      <c r="AK6" s="683"/>
      <c r="AL6" s="684">
        <v>1.3</v>
      </c>
      <c r="AM6" s="685"/>
      <c r="AN6" s="685"/>
      <c r="AO6" s="686"/>
      <c r="AP6" s="676" t="s">
        <v>233</v>
      </c>
      <c r="AQ6" s="677"/>
      <c r="AR6" s="677"/>
      <c r="AS6" s="677"/>
      <c r="AT6" s="677"/>
      <c r="AU6" s="677"/>
      <c r="AV6" s="677"/>
      <c r="AW6" s="677"/>
      <c r="AX6" s="677"/>
      <c r="AY6" s="677"/>
      <c r="AZ6" s="677"/>
      <c r="BA6" s="677"/>
      <c r="BB6" s="677"/>
      <c r="BC6" s="677"/>
      <c r="BD6" s="677"/>
      <c r="BE6" s="677"/>
      <c r="BF6" s="678"/>
      <c r="BG6" s="679">
        <v>10654781</v>
      </c>
      <c r="BH6" s="680"/>
      <c r="BI6" s="680"/>
      <c r="BJ6" s="680"/>
      <c r="BK6" s="680"/>
      <c r="BL6" s="680"/>
      <c r="BM6" s="680"/>
      <c r="BN6" s="681"/>
      <c r="BO6" s="682">
        <v>94.5</v>
      </c>
      <c r="BP6" s="682"/>
      <c r="BQ6" s="682"/>
      <c r="BR6" s="682"/>
      <c r="BS6" s="683">
        <v>155327</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283221</v>
      </c>
      <c r="CS6" s="680"/>
      <c r="CT6" s="680"/>
      <c r="CU6" s="680"/>
      <c r="CV6" s="680"/>
      <c r="CW6" s="680"/>
      <c r="CX6" s="680"/>
      <c r="CY6" s="681"/>
      <c r="CZ6" s="673">
        <v>0.7</v>
      </c>
      <c r="DA6" s="674"/>
      <c r="DB6" s="674"/>
      <c r="DC6" s="693"/>
      <c r="DD6" s="688" t="s">
        <v>139</v>
      </c>
      <c r="DE6" s="680"/>
      <c r="DF6" s="680"/>
      <c r="DG6" s="680"/>
      <c r="DH6" s="680"/>
      <c r="DI6" s="680"/>
      <c r="DJ6" s="680"/>
      <c r="DK6" s="680"/>
      <c r="DL6" s="680"/>
      <c r="DM6" s="680"/>
      <c r="DN6" s="680"/>
      <c r="DO6" s="680"/>
      <c r="DP6" s="681"/>
      <c r="DQ6" s="688">
        <v>282925</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16886</v>
      </c>
      <c r="S7" s="680"/>
      <c r="T7" s="680"/>
      <c r="U7" s="680"/>
      <c r="V7" s="680"/>
      <c r="W7" s="680"/>
      <c r="X7" s="680"/>
      <c r="Y7" s="681"/>
      <c r="Z7" s="682">
        <v>0</v>
      </c>
      <c r="AA7" s="682"/>
      <c r="AB7" s="682"/>
      <c r="AC7" s="682"/>
      <c r="AD7" s="683">
        <v>16886</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4786707</v>
      </c>
      <c r="BH7" s="680"/>
      <c r="BI7" s="680"/>
      <c r="BJ7" s="680"/>
      <c r="BK7" s="680"/>
      <c r="BL7" s="680"/>
      <c r="BM7" s="680"/>
      <c r="BN7" s="681"/>
      <c r="BO7" s="682">
        <v>42.4</v>
      </c>
      <c r="BP7" s="682"/>
      <c r="BQ7" s="682"/>
      <c r="BR7" s="682"/>
      <c r="BS7" s="683">
        <v>155327</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4259363</v>
      </c>
      <c r="CS7" s="680"/>
      <c r="CT7" s="680"/>
      <c r="CU7" s="680"/>
      <c r="CV7" s="680"/>
      <c r="CW7" s="680"/>
      <c r="CX7" s="680"/>
      <c r="CY7" s="681"/>
      <c r="CZ7" s="682">
        <v>10.5</v>
      </c>
      <c r="DA7" s="682"/>
      <c r="DB7" s="682"/>
      <c r="DC7" s="682"/>
      <c r="DD7" s="688">
        <v>257359</v>
      </c>
      <c r="DE7" s="680"/>
      <c r="DF7" s="680"/>
      <c r="DG7" s="680"/>
      <c r="DH7" s="680"/>
      <c r="DI7" s="680"/>
      <c r="DJ7" s="680"/>
      <c r="DK7" s="680"/>
      <c r="DL7" s="680"/>
      <c r="DM7" s="680"/>
      <c r="DN7" s="680"/>
      <c r="DO7" s="680"/>
      <c r="DP7" s="681"/>
      <c r="DQ7" s="688">
        <v>3353653</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22941</v>
      </c>
      <c r="S8" s="680"/>
      <c r="T8" s="680"/>
      <c r="U8" s="680"/>
      <c r="V8" s="680"/>
      <c r="W8" s="680"/>
      <c r="X8" s="680"/>
      <c r="Y8" s="681"/>
      <c r="Z8" s="682">
        <v>0.1</v>
      </c>
      <c r="AA8" s="682"/>
      <c r="AB8" s="682"/>
      <c r="AC8" s="682"/>
      <c r="AD8" s="683">
        <v>22941</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139164</v>
      </c>
      <c r="BH8" s="680"/>
      <c r="BI8" s="680"/>
      <c r="BJ8" s="680"/>
      <c r="BK8" s="680"/>
      <c r="BL8" s="680"/>
      <c r="BM8" s="680"/>
      <c r="BN8" s="681"/>
      <c r="BO8" s="682">
        <v>1.2</v>
      </c>
      <c r="BP8" s="682"/>
      <c r="BQ8" s="682"/>
      <c r="BR8" s="682"/>
      <c r="BS8" s="688" t="s">
        <v>139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15056037</v>
      </c>
      <c r="CS8" s="680"/>
      <c r="CT8" s="680"/>
      <c r="CU8" s="680"/>
      <c r="CV8" s="680"/>
      <c r="CW8" s="680"/>
      <c r="CX8" s="680"/>
      <c r="CY8" s="681"/>
      <c r="CZ8" s="682">
        <v>37</v>
      </c>
      <c r="DA8" s="682"/>
      <c r="DB8" s="682"/>
      <c r="DC8" s="682"/>
      <c r="DD8" s="688">
        <v>450639</v>
      </c>
      <c r="DE8" s="680"/>
      <c r="DF8" s="680"/>
      <c r="DG8" s="680"/>
      <c r="DH8" s="680"/>
      <c r="DI8" s="680"/>
      <c r="DJ8" s="680"/>
      <c r="DK8" s="680"/>
      <c r="DL8" s="680"/>
      <c r="DM8" s="680"/>
      <c r="DN8" s="680"/>
      <c r="DO8" s="680"/>
      <c r="DP8" s="681"/>
      <c r="DQ8" s="688">
        <v>6882190</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20795</v>
      </c>
      <c r="S9" s="680"/>
      <c r="T9" s="680"/>
      <c r="U9" s="680"/>
      <c r="V9" s="680"/>
      <c r="W9" s="680"/>
      <c r="X9" s="680"/>
      <c r="Y9" s="681"/>
      <c r="Z9" s="682">
        <v>0</v>
      </c>
      <c r="AA9" s="682"/>
      <c r="AB9" s="682"/>
      <c r="AC9" s="682"/>
      <c r="AD9" s="683">
        <v>20795</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3427381</v>
      </c>
      <c r="BH9" s="680"/>
      <c r="BI9" s="680"/>
      <c r="BJ9" s="680"/>
      <c r="BK9" s="680"/>
      <c r="BL9" s="680"/>
      <c r="BM9" s="680"/>
      <c r="BN9" s="681"/>
      <c r="BO9" s="682">
        <v>30.4</v>
      </c>
      <c r="BP9" s="682"/>
      <c r="BQ9" s="682"/>
      <c r="BR9" s="682"/>
      <c r="BS9" s="688" t="s">
        <v>139</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2749692</v>
      </c>
      <c r="CS9" s="680"/>
      <c r="CT9" s="680"/>
      <c r="CU9" s="680"/>
      <c r="CV9" s="680"/>
      <c r="CW9" s="680"/>
      <c r="CX9" s="680"/>
      <c r="CY9" s="681"/>
      <c r="CZ9" s="682">
        <v>6.8</v>
      </c>
      <c r="DA9" s="682"/>
      <c r="DB9" s="682"/>
      <c r="DC9" s="682"/>
      <c r="DD9" s="688">
        <v>80661</v>
      </c>
      <c r="DE9" s="680"/>
      <c r="DF9" s="680"/>
      <c r="DG9" s="680"/>
      <c r="DH9" s="680"/>
      <c r="DI9" s="680"/>
      <c r="DJ9" s="680"/>
      <c r="DK9" s="680"/>
      <c r="DL9" s="680"/>
      <c r="DM9" s="680"/>
      <c r="DN9" s="680"/>
      <c r="DO9" s="680"/>
      <c r="DP9" s="681"/>
      <c r="DQ9" s="688">
        <v>2294471</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139</v>
      </c>
      <c r="S10" s="680"/>
      <c r="T10" s="680"/>
      <c r="U10" s="680"/>
      <c r="V10" s="680"/>
      <c r="W10" s="680"/>
      <c r="X10" s="680"/>
      <c r="Y10" s="681"/>
      <c r="Z10" s="682" t="s">
        <v>245</v>
      </c>
      <c r="AA10" s="682"/>
      <c r="AB10" s="682"/>
      <c r="AC10" s="682"/>
      <c r="AD10" s="683" t="s">
        <v>139</v>
      </c>
      <c r="AE10" s="683"/>
      <c r="AF10" s="683"/>
      <c r="AG10" s="683"/>
      <c r="AH10" s="683"/>
      <c r="AI10" s="683"/>
      <c r="AJ10" s="683"/>
      <c r="AK10" s="683"/>
      <c r="AL10" s="684" t="s">
        <v>139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267704</v>
      </c>
      <c r="BH10" s="680"/>
      <c r="BI10" s="680"/>
      <c r="BJ10" s="680"/>
      <c r="BK10" s="680"/>
      <c r="BL10" s="680"/>
      <c r="BM10" s="680"/>
      <c r="BN10" s="681"/>
      <c r="BO10" s="682">
        <v>2.4</v>
      </c>
      <c r="BP10" s="682"/>
      <c r="BQ10" s="682"/>
      <c r="BR10" s="682"/>
      <c r="BS10" s="688" t="s">
        <v>139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34177</v>
      </c>
      <c r="CS10" s="680"/>
      <c r="CT10" s="680"/>
      <c r="CU10" s="680"/>
      <c r="CV10" s="680"/>
      <c r="CW10" s="680"/>
      <c r="CX10" s="680"/>
      <c r="CY10" s="681"/>
      <c r="CZ10" s="682">
        <v>0.1</v>
      </c>
      <c r="DA10" s="682"/>
      <c r="DB10" s="682"/>
      <c r="DC10" s="682"/>
      <c r="DD10" s="688" t="s">
        <v>139</v>
      </c>
      <c r="DE10" s="680"/>
      <c r="DF10" s="680"/>
      <c r="DG10" s="680"/>
      <c r="DH10" s="680"/>
      <c r="DI10" s="680"/>
      <c r="DJ10" s="680"/>
      <c r="DK10" s="680"/>
      <c r="DL10" s="680"/>
      <c r="DM10" s="680"/>
      <c r="DN10" s="680"/>
      <c r="DO10" s="680"/>
      <c r="DP10" s="681"/>
      <c r="DQ10" s="688">
        <v>25099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139</v>
      </c>
      <c r="AA11" s="682"/>
      <c r="AB11" s="682"/>
      <c r="AC11" s="682"/>
      <c r="AD11" s="683" t="s">
        <v>139</v>
      </c>
      <c r="AE11" s="683"/>
      <c r="AF11" s="683"/>
      <c r="AG11" s="683"/>
      <c r="AH11" s="683"/>
      <c r="AI11" s="683"/>
      <c r="AJ11" s="683"/>
      <c r="AK11" s="683"/>
      <c r="AL11" s="684" t="s">
        <v>139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952458</v>
      </c>
      <c r="BH11" s="680"/>
      <c r="BI11" s="680"/>
      <c r="BJ11" s="680"/>
      <c r="BK11" s="680"/>
      <c r="BL11" s="680"/>
      <c r="BM11" s="680"/>
      <c r="BN11" s="681"/>
      <c r="BO11" s="682">
        <v>8.4</v>
      </c>
      <c r="BP11" s="682"/>
      <c r="BQ11" s="682"/>
      <c r="BR11" s="682"/>
      <c r="BS11" s="688">
        <v>155327</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1749239</v>
      </c>
      <c r="CS11" s="680"/>
      <c r="CT11" s="680"/>
      <c r="CU11" s="680"/>
      <c r="CV11" s="680"/>
      <c r="CW11" s="680"/>
      <c r="CX11" s="680"/>
      <c r="CY11" s="681"/>
      <c r="CZ11" s="682">
        <v>4.3</v>
      </c>
      <c r="DA11" s="682"/>
      <c r="DB11" s="682"/>
      <c r="DC11" s="682"/>
      <c r="DD11" s="688">
        <v>499071</v>
      </c>
      <c r="DE11" s="680"/>
      <c r="DF11" s="680"/>
      <c r="DG11" s="680"/>
      <c r="DH11" s="680"/>
      <c r="DI11" s="680"/>
      <c r="DJ11" s="680"/>
      <c r="DK11" s="680"/>
      <c r="DL11" s="680"/>
      <c r="DM11" s="680"/>
      <c r="DN11" s="680"/>
      <c r="DO11" s="680"/>
      <c r="DP11" s="681"/>
      <c r="DQ11" s="688">
        <v>1132485</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1605977</v>
      </c>
      <c r="S12" s="680"/>
      <c r="T12" s="680"/>
      <c r="U12" s="680"/>
      <c r="V12" s="680"/>
      <c r="W12" s="680"/>
      <c r="X12" s="680"/>
      <c r="Y12" s="681"/>
      <c r="Z12" s="682">
        <v>3.8</v>
      </c>
      <c r="AA12" s="682"/>
      <c r="AB12" s="682"/>
      <c r="AC12" s="682"/>
      <c r="AD12" s="683">
        <v>1605977</v>
      </c>
      <c r="AE12" s="683"/>
      <c r="AF12" s="683"/>
      <c r="AG12" s="683"/>
      <c r="AH12" s="683"/>
      <c r="AI12" s="683"/>
      <c r="AJ12" s="683"/>
      <c r="AK12" s="683"/>
      <c r="AL12" s="684">
        <v>7.1</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4928311</v>
      </c>
      <c r="BH12" s="680"/>
      <c r="BI12" s="680"/>
      <c r="BJ12" s="680"/>
      <c r="BK12" s="680"/>
      <c r="BL12" s="680"/>
      <c r="BM12" s="680"/>
      <c r="BN12" s="681"/>
      <c r="BO12" s="682">
        <v>43.7</v>
      </c>
      <c r="BP12" s="682"/>
      <c r="BQ12" s="682"/>
      <c r="BR12" s="682"/>
      <c r="BS12" s="688" t="s">
        <v>139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663288</v>
      </c>
      <c r="CS12" s="680"/>
      <c r="CT12" s="680"/>
      <c r="CU12" s="680"/>
      <c r="CV12" s="680"/>
      <c r="CW12" s="680"/>
      <c r="CX12" s="680"/>
      <c r="CY12" s="681"/>
      <c r="CZ12" s="682">
        <v>1.6</v>
      </c>
      <c r="DA12" s="682"/>
      <c r="DB12" s="682"/>
      <c r="DC12" s="682"/>
      <c r="DD12" s="688">
        <v>112345</v>
      </c>
      <c r="DE12" s="680"/>
      <c r="DF12" s="680"/>
      <c r="DG12" s="680"/>
      <c r="DH12" s="680"/>
      <c r="DI12" s="680"/>
      <c r="DJ12" s="680"/>
      <c r="DK12" s="680"/>
      <c r="DL12" s="680"/>
      <c r="DM12" s="680"/>
      <c r="DN12" s="680"/>
      <c r="DO12" s="680"/>
      <c r="DP12" s="681"/>
      <c r="DQ12" s="688">
        <v>462295</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7470</v>
      </c>
      <c r="S13" s="680"/>
      <c r="T13" s="680"/>
      <c r="U13" s="680"/>
      <c r="V13" s="680"/>
      <c r="W13" s="680"/>
      <c r="X13" s="680"/>
      <c r="Y13" s="681"/>
      <c r="Z13" s="682">
        <v>0</v>
      </c>
      <c r="AA13" s="682"/>
      <c r="AB13" s="682"/>
      <c r="AC13" s="682"/>
      <c r="AD13" s="683">
        <v>7470</v>
      </c>
      <c r="AE13" s="683"/>
      <c r="AF13" s="683"/>
      <c r="AG13" s="683"/>
      <c r="AH13" s="683"/>
      <c r="AI13" s="683"/>
      <c r="AJ13" s="683"/>
      <c r="AK13" s="683"/>
      <c r="AL13" s="684">
        <v>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4865445</v>
      </c>
      <c r="BH13" s="680"/>
      <c r="BI13" s="680"/>
      <c r="BJ13" s="680"/>
      <c r="BK13" s="680"/>
      <c r="BL13" s="680"/>
      <c r="BM13" s="680"/>
      <c r="BN13" s="681"/>
      <c r="BO13" s="682">
        <v>43.1</v>
      </c>
      <c r="BP13" s="682"/>
      <c r="BQ13" s="682"/>
      <c r="BR13" s="682"/>
      <c r="BS13" s="688" t="s">
        <v>139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4298092</v>
      </c>
      <c r="CS13" s="680"/>
      <c r="CT13" s="680"/>
      <c r="CU13" s="680"/>
      <c r="CV13" s="680"/>
      <c r="CW13" s="680"/>
      <c r="CX13" s="680"/>
      <c r="CY13" s="681"/>
      <c r="CZ13" s="682">
        <v>10.6</v>
      </c>
      <c r="DA13" s="682"/>
      <c r="DB13" s="682"/>
      <c r="DC13" s="682"/>
      <c r="DD13" s="688">
        <v>2190488</v>
      </c>
      <c r="DE13" s="680"/>
      <c r="DF13" s="680"/>
      <c r="DG13" s="680"/>
      <c r="DH13" s="680"/>
      <c r="DI13" s="680"/>
      <c r="DJ13" s="680"/>
      <c r="DK13" s="680"/>
      <c r="DL13" s="680"/>
      <c r="DM13" s="680"/>
      <c r="DN13" s="680"/>
      <c r="DO13" s="680"/>
      <c r="DP13" s="681"/>
      <c r="DQ13" s="688">
        <v>2168656</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139</v>
      </c>
      <c r="AE14" s="683"/>
      <c r="AF14" s="683"/>
      <c r="AG14" s="683"/>
      <c r="AH14" s="683"/>
      <c r="AI14" s="683"/>
      <c r="AJ14" s="683"/>
      <c r="AK14" s="683"/>
      <c r="AL14" s="684" t="s">
        <v>139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274841</v>
      </c>
      <c r="BH14" s="680"/>
      <c r="BI14" s="680"/>
      <c r="BJ14" s="680"/>
      <c r="BK14" s="680"/>
      <c r="BL14" s="680"/>
      <c r="BM14" s="680"/>
      <c r="BN14" s="681"/>
      <c r="BO14" s="682">
        <v>2.4</v>
      </c>
      <c r="BP14" s="682"/>
      <c r="BQ14" s="682"/>
      <c r="BR14" s="682"/>
      <c r="BS14" s="688" t="s">
        <v>139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1368925</v>
      </c>
      <c r="CS14" s="680"/>
      <c r="CT14" s="680"/>
      <c r="CU14" s="680"/>
      <c r="CV14" s="680"/>
      <c r="CW14" s="680"/>
      <c r="CX14" s="680"/>
      <c r="CY14" s="681"/>
      <c r="CZ14" s="682">
        <v>3.4</v>
      </c>
      <c r="DA14" s="682"/>
      <c r="DB14" s="682"/>
      <c r="DC14" s="682"/>
      <c r="DD14" s="688">
        <v>154403</v>
      </c>
      <c r="DE14" s="680"/>
      <c r="DF14" s="680"/>
      <c r="DG14" s="680"/>
      <c r="DH14" s="680"/>
      <c r="DI14" s="680"/>
      <c r="DJ14" s="680"/>
      <c r="DK14" s="680"/>
      <c r="DL14" s="680"/>
      <c r="DM14" s="680"/>
      <c r="DN14" s="680"/>
      <c r="DO14" s="680"/>
      <c r="DP14" s="681"/>
      <c r="DQ14" s="688">
        <v>1119701</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65515</v>
      </c>
      <c r="S15" s="680"/>
      <c r="T15" s="680"/>
      <c r="U15" s="680"/>
      <c r="V15" s="680"/>
      <c r="W15" s="680"/>
      <c r="X15" s="680"/>
      <c r="Y15" s="681"/>
      <c r="Z15" s="682">
        <v>0.2</v>
      </c>
      <c r="AA15" s="682"/>
      <c r="AB15" s="682"/>
      <c r="AC15" s="682"/>
      <c r="AD15" s="683">
        <v>65515</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664922</v>
      </c>
      <c r="BH15" s="680"/>
      <c r="BI15" s="680"/>
      <c r="BJ15" s="680"/>
      <c r="BK15" s="680"/>
      <c r="BL15" s="680"/>
      <c r="BM15" s="680"/>
      <c r="BN15" s="681"/>
      <c r="BO15" s="682">
        <v>5.9</v>
      </c>
      <c r="BP15" s="682"/>
      <c r="BQ15" s="682"/>
      <c r="BR15" s="682"/>
      <c r="BS15" s="688" t="s">
        <v>139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4237291</v>
      </c>
      <c r="CS15" s="680"/>
      <c r="CT15" s="680"/>
      <c r="CU15" s="680"/>
      <c r="CV15" s="680"/>
      <c r="CW15" s="680"/>
      <c r="CX15" s="680"/>
      <c r="CY15" s="681"/>
      <c r="CZ15" s="682">
        <v>10.4</v>
      </c>
      <c r="DA15" s="682"/>
      <c r="DB15" s="682"/>
      <c r="DC15" s="682"/>
      <c r="DD15" s="688">
        <v>1252581</v>
      </c>
      <c r="DE15" s="680"/>
      <c r="DF15" s="680"/>
      <c r="DG15" s="680"/>
      <c r="DH15" s="680"/>
      <c r="DI15" s="680"/>
      <c r="DJ15" s="680"/>
      <c r="DK15" s="680"/>
      <c r="DL15" s="680"/>
      <c r="DM15" s="680"/>
      <c r="DN15" s="680"/>
      <c r="DO15" s="680"/>
      <c r="DP15" s="681"/>
      <c r="DQ15" s="688">
        <v>2784413</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245</v>
      </c>
      <c r="S16" s="680"/>
      <c r="T16" s="680"/>
      <c r="U16" s="680"/>
      <c r="V16" s="680"/>
      <c r="W16" s="680"/>
      <c r="X16" s="680"/>
      <c r="Y16" s="681"/>
      <c r="Z16" s="682" t="s">
        <v>245</v>
      </c>
      <c r="AA16" s="682"/>
      <c r="AB16" s="682"/>
      <c r="AC16" s="682"/>
      <c r="AD16" s="683" t="s">
        <v>139</v>
      </c>
      <c r="AE16" s="683"/>
      <c r="AF16" s="683"/>
      <c r="AG16" s="683"/>
      <c r="AH16" s="683"/>
      <c r="AI16" s="683"/>
      <c r="AJ16" s="683"/>
      <c r="AK16" s="683"/>
      <c r="AL16" s="684" t="s">
        <v>139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139</v>
      </c>
      <c r="BH16" s="680"/>
      <c r="BI16" s="680"/>
      <c r="BJ16" s="680"/>
      <c r="BK16" s="680"/>
      <c r="BL16" s="680"/>
      <c r="BM16" s="680"/>
      <c r="BN16" s="681"/>
      <c r="BO16" s="682" t="s">
        <v>139</v>
      </c>
      <c r="BP16" s="682"/>
      <c r="BQ16" s="682"/>
      <c r="BR16" s="682"/>
      <c r="BS16" s="688" t="s">
        <v>245</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810563</v>
      </c>
      <c r="CS16" s="680"/>
      <c r="CT16" s="680"/>
      <c r="CU16" s="680"/>
      <c r="CV16" s="680"/>
      <c r="CW16" s="680"/>
      <c r="CX16" s="680"/>
      <c r="CY16" s="681"/>
      <c r="CZ16" s="682">
        <v>2</v>
      </c>
      <c r="DA16" s="682"/>
      <c r="DB16" s="682"/>
      <c r="DC16" s="682"/>
      <c r="DD16" s="688" t="s">
        <v>245</v>
      </c>
      <c r="DE16" s="680"/>
      <c r="DF16" s="680"/>
      <c r="DG16" s="680"/>
      <c r="DH16" s="680"/>
      <c r="DI16" s="680"/>
      <c r="DJ16" s="680"/>
      <c r="DK16" s="680"/>
      <c r="DL16" s="680"/>
      <c r="DM16" s="680"/>
      <c r="DN16" s="680"/>
      <c r="DO16" s="680"/>
      <c r="DP16" s="681"/>
      <c r="DQ16" s="688">
        <v>99803</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62721</v>
      </c>
      <c r="S17" s="680"/>
      <c r="T17" s="680"/>
      <c r="U17" s="680"/>
      <c r="V17" s="680"/>
      <c r="W17" s="680"/>
      <c r="X17" s="680"/>
      <c r="Y17" s="681"/>
      <c r="Z17" s="682">
        <v>0.1</v>
      </c>
      <c r="AA17" s="682"/>
      <c r="AB17" s="682"/>
      <c r="AC17" s="682"/>
      <c r="AD17" s="683">
        <v>62721</v>
      </c>
      <c r="AE17" s="683"/>
      <c r="AF17" s="683"/>
      <c r="AG17" s="683"/>
      <c r="AH17" s="683"/>
      <c r="AI17" s="683"/>
      <c r="AJ17" s="683"/>
      <c r="AK17" s="683"/>
      <c r="AL17" s="684">
        <v>0.3</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245</v>
      </c>
      <c r="BH17" s="680"/>
      <c r="BI17" s="680"/>
      <c r="BJ17" s="680"/>
      <c r="BK17" s="680"/>
      <c r="BL17" s="680"/>
      <c r="BM17" s="680"/>
      <c r="BN17" s="681"/>
      <c r="BO17" s="682" t="s">
        <v>245</v>
      </c>
      <c r="BP17" s="682"/>
      <c r="BQ17" s="682"/>
      <c r="BR17" s="682"/>
      <c r="BS17" s="688" t="s">
        <v>139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5151711</v>
      </c>
      <c r="CS17" s="680"/>
      <c r="CT17" s="680"/>
      <c r="CU17" s="680"/>
      <c r="CV17" s="680"/>
      <c r="CW17" s="680"/>
      <c r="CX17" s="680"/>
      <c r="CY17" s="681"/>
      <c r="CZ17" s="682">
        <v>12.7</v>
      </c>
      <c r="DA17" s="682"/>
      <c r="DB17" s="682"/>
      <c r="DC17" s="682"/>
      <c r="DD17" s="688" t="s">
        <v>139</v>
      </c>
      <c r="DE17" s="680"/>
      <c r="DF17" s="680"/>
      <c r="DG17" s="680"/>
      <c r="DH17" s="680"/>
      <c r="DI17" s="680"/>
      <c r="DJ17" s="680"/>
      <c r="DK17" s="680"/>
      <c r="DL17" s="680"/>
      <c r="DM17" s="680"/>
      <c r="DN17" s="680"/>
      <c r="DO17" s="680"/>
      <c r="DP17" s="681"/>
      <c r="DQ17" s="688">
        <v>5106416</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10803622</v>
      </c>
      <c r="S18" s="680"/>
      <c r="T18" s="680"/>
      <c r="U18" s="680"/>
      <c r="V18" s="680"/>
      <c r="W18" s="680"/>
      <c r="X18" s="680"/>
      <c r="Y18" s="681"/>
      <c r="Z18" s="682">
        <v>25.6</v>
      </c>
      <c r="AA18" s="682"/>
      <c r="AB18" s="682"/>
      <c r="AC18" s="682"/>
      <c r="AD18" s="683">
        <v>9796650</v>
      </c>
      <c r="AE18" s="683"/>
      <c r="AF18" s="683"/>
      <c r="AG18" s="683"/>
      <c r="AH18" s="683"/>
      <c r="AI18" s="683"/>
      <c r="AJ18" s="683"/>
      <c r="AK18" s="683"/>
      <c r="AL18" s="684">
        <v>43.3</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245</v>
      </c>
      <c r="BP18" s="682"/>
      <c r="BQ18" s="682"/>
      <c r="BR18" s="682"/>
      <c r="BS18" s="688" t="s">
        <v>245</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139</v>
      </c>
      <c r="CS18" s="680"/>
      <c r="CT18" s="680"/>
      <c r="CU18" s="680"/>
      <c r="CV18" s="680"/>
      <c r="CW18" s="680"/>
      <c r="CX18" s="680"/>
      <c r="CY18" s="681"/>
      <c r="CZ18" s="682" t="s">
        <v>245</v>
      </c>
      <c r="DA18" s="682"/>
      <c r="DB18" s="682"/>
      <c r="DC18" s="682"/>
      <c r="DD18" s="688" t="s">
        <v>245</v>
      </c>
      <c r="DE18" s="680"/>
      <c r="DF18" s="680"/>
      <c r="DG18" s="680"/>
      <c r="DH18" s="680"/>
      <c r="DI18" s="680"/>
      <c r="DJ18" s="680"/>
      <c r="DK18" s="680"/>
      <c r="DL18" s="680"/>
      <c r="DM18" s="680"/>
      <c r="DN18" s="680"/>
      <c r="DO18" s="680"/>
      <c r="DP18" s="681"/>
      <c r="DQ18" s="688" t="s">
        <v>139</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9796650</v>
      </c>
      <c r="S19" s="680"/>
      <c r="T19" s="680"/>
      <c r="U19" s="680"/>
      <c r="V19" s="680"/>
      <c r="W19" s="680"/>
      <c r="X19" s="680"/>
      <c r="Y19" s="681"/>
      <c r="Z19" s="682">
        <v>23.2</v>
      </c>
      <c r="AA19" s="682"/>
      <c r="AB19" s="682"/>
      <c r="AC19" s="682"/>
      <c r="AD19" s="683">
        <v>9796650</v>
      </c>
      <c r="AE19" s="683"/>
      <c r="AF19" s="683"/>
      <c r="AG19" s="683"/>
      <c r="AH19" s="683"/>
      <c r="AI19" s="683"/>
      <c r="AJ19" s="683"/>
      <c r="AK19" s="683"/>
      <c r="AL19" s="684">
        <v>43.3</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622157</v>
      </c>
      <c r="BH19" s="680"/>
      <c r="BI19" s="680"/>
      <c r="BJ19" s="680"/>
      <c r="BK19" s="680"/>
      <c r="BL19" s="680"/>
      <c r="BM19" s="680"/>
      <c r="BN19" s="681"/>
      <c r="BO19" s="682">
        <v>5.5</v>
      </c>
      <c r="BP19" s="682"/>
      <c r="BQ19" s="682"/>
      <c r="BR19" s="682"/>
      <c r="BS19" s="688" t="s">
        <v>245</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139</v>
      </c>
      <c r="DA19" s="682"/>
      <c r="DB19" s="682"/>
      <c r="DC19" s="682"/>
      <c r="DD19" s="688" t="s">
        <v>139</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1006925</v>
      </c>
      <c r="S20" s="680"/>
      <c r="T20" s="680"/>
      <c r="U20" s="680"/>
      <c r="V20" s="680"/>
      <c r="W20" s="680"/>
      <c r="X20" s="680"/>
      <c r="Y20" s="681"/>
      <c r="Z20" s="682">
        <v>2.4</v>
      </c>
      <c r="AA20" s="682"/>
      <c r="AB20" s="682"/>
      <c r="AC20" s="682"/>
      <c r="AD20" s="683" t="s">
        <v>245</v>
      </c>
      <c r="AE20" s="683"/>
      <c r="AF20" s="683"/>
      <c r="AG20" s="683"/>
      <c r="AH20" s="683"/>
      <c r="AI20" s="683"/>
      <c r="AJ20" s="683"/>
      <c r="AK20" s="683"/>
      <c r="AL20" s="684" t="s">
        <v>139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622157</v>
      </c>
      <c r="BH20" s="680"/>
      <c r="BI20" s="680"/>
      <c r="BJ20" s="680"/>
      <c r="BK20" s="680"/>
      <c r="BL20" s="680"/>
      <c r="BM20" s="680"/>
      <c r="BN20" s="681"/>
      <c r="BO20" s="682">
        <v>5.5</v>
      </c>
      <c r="BP20" s="682"/>
      <c r="BQ20" s="682"/>
      <c r="BR20" s="682"/>
      <c r="BS20" s="688" t="s">
        <v>139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40661599</v>
      </c>
      <c r="CS20" s="680"/>
      <c r="CT20" s="680"/>
      <c r="CU20" s="680"/>
      <c r="CV20" s="680"/>
      <c r="CW20" s="680"/>
      <c r="CX20" s="680"/>
      <c r="CY20" s="681"/>
      <c r="CZ20" s="682">
        <v>100</v>
      </c>
      <c r="DA20" s="682"/>
      <c r="DB20" s="682"/>
      <c r="DC20" s="682"/>
      <c r="DD20" s="688">
        <v>4997547</v>
      </c>
      <c r="DE20" s="680"/>
      <c r="DF20" s="680"/>
      <c r="DG20" s="680"/>
      <c r="DH20" s="680"/>
      <c r="DI20" s="680"/>
      <c r="DJ20" s="680"/>
      <c r="DK20" s="680"/>
      <c r="DL20" s="680"/>
      <c r="DM20" s="680"/>
      <c r="DN20" s="680"/>
      <c r="DO20" s="680"/>
      <c r="DP20" s="681"/>
      <c r="DQ20" s="688">
        <v>25712107</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47</v>
      </c>
      <c r="S21" s="680"/>
      <c r="T21" s="680"/>
      <c r="U21" s="680"/>
      <c r="V21" s="680"/>
      <c r="W21" s="680"/>
      <c r="X21" s="680"/>
      <c r="Y21" s="681"/>
      <c r="Z21" s="682">
        <v>0</v>
      </c>
      <c r="AA21" s="682"/>
      <c r="AB21" s="682"/>
      <c r="AC21" s="682"/>
      <c r="AD21" s="683" t="s">
        <v>139</v>
      </c>
      <c r="AE21" s="683"/>
      <c r="AF21" s="683"/>
      <c r="AG21" s="683"/>
      <c r="AH21" s="683"/>
      <c r="AI21" s="683"/>
      <c r="AJ21" s="683"/>
      <c r="AK21" s="683"/>
      <c r="AL21" s="684" t="s">
        <v>139</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7769</v>
      </c>
      <c r="BH21" s="680"/>
      <c r="BI21" s="680"/>
      <c r="BJ21" s="680"/>
      <c r="BK21" s="680"/>
      <c r="BL21" s="680"/>
      <c r="BM21" s="680"/>
      <c r="BN21" s="681"/>
      <c r="BO21" s="682">
        <v>0.1</v>
      </c>
      <c r="BP21" s="682"/>
      <c r="BQ21" s="682"/>
      <c r="BR21" s="682"/>
      <c r="BS21" s="688" t="s">
        <v>245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24180682</v>
      </c>
      <c r="S22" s="680"/>
      <c r="T22" s="680"/>
      <c r="U22" s="680"/>
      <c r="V22" s="680"/>
      <c r="W22" s="680"/>
      <c r="X22" s="680"/>
      <c r="Y22" s="681"/>
      <c r="Z22" s="682">
        <v>57.2</v>
      </c>
      <c r="AA22" s="682"/>
      <c r="AB22" s="682"/>
      <c r="AC22" s="682"/>
      <c r="AD22" s="683">
        <v>22559322</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245</v>
      </c>
      <c r="BH22" s="680"/>
      <c r="BI22" s="680"/>
      <c r="BJ22" s="680"/>
      <c r="BK22" s="680"/>
      <c r="BL22" s="680"/>
      <c r="BM22" s="680"/>
      <c r="BN22" s="681"/>
      <c r="BO22" s="682" t="s">
        <v>139</v>
      </c>
      <c r="BP22" s="682"/>
      <c r="BQ22" s="682"/>
      <c r="BR22" s="682"/>
      <c r="BS22" s="688" t="s">
        <v>245</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12877</v>
      </c>
      <c r="S23" s="680"/>
      <c r="T23" s="680"/>
      <c r="U23" s="680"/>
      <c r="V23" s="680"/>
      <c r="W23" s="680"/>
      <c r="X23" s="680"/>
      <c r="Y23" s="681"/>
      <c r="Z23" s="682">
        <v>0</v>
      </c>
      <c r="AA23" s="682"/>
      <c r="AB23" s="682"/>
      <c r="AC23" s="682"/>
      <c r="AD23" s="683">
        <v>12877</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614388</v>
      </c>
      <c r="BH23" s="680"/>
      <c r="BI23" s="680"/>
      <c r="BJ23" s="680"/>
      <c r="BK23" s="680"/>
      <c r="BL23" s="680"/>
      <c r="BM23" s="680"/>
      <c r="BN23" s="681"/>
      <c r="BO23" s="682">
        <v>5.4</v>
      </c>
      <c r="BP23" s="682"/>
      <c r="BQ23" s="682"/>
      <c r="BR23" s="682"/>
      <c r="BS23" s="688" t="s">
        <v>139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384135</v>
      </c>
      <c r="S24" s="680"/>
      <c r="T24" s="680"/>
      <c r="U24" s="680"/>
      <c r="V24" s="680"/>
      <c r="W24" s="680"/>
      <c r="X24" s="680"/>
      <c r="Y24" s="681"/>
      <c r="Z24" s="682">
        <v>0.9</v>
      </c>
      <c r="AA24" s="682"/>
      <c r="AB24" s="682"/>
      <c r="AC24" s="682"/>
      <c r="AD24" s="683" t="s">
        <v>245</v>
      </c>
      <c r="AE24" s="683"/>
      <c r="AF24" s="683"/>
      <c r="AG24" s="683"/>
      <c r="AH24" s="683"/>
      <c r="AI24" s="683"/>
      <c r="AJ24" s="683"/>
      <c r="AK24" s="683"/>
      <c r="AL24" s="684" t="s">
        <v>245</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245</v>
      </c>
      <c r="BP24" s="682"/>
      <c r="BQ24" s="682"/>
      <c r="BR24" s="682"/>
      <c r="BS24" s="688" t="s">
        <v>245</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22115246</v>
      </c>
      <c r="CS24" s="669"/>
      <c r="CT24" s="669"/>
      <c r="CU24" s="669"/>
      <c r="CV24" s="669"/>
      <c r="CW24" s="669"/>
      <c r="CX24" s="669"/>
      <c r="CY24" s="670"/>
      <c r="CZ24" s="673">
        <v>54.4</v>
      </c>
      <c r="DA24" s="674"/>
      <c r="DB24" s="674"/>
      <c r="DC24" s="693"/>
      <c r="DD24" s="712">
        <v>14725041</v>
      </c>
      <c r="DE24" s="669"/>
      <c r="DF24" s="669"/>
      <c r="DG24" s="669"/>
      <c r="DH24" s="669"/>
      <c r="DI24" s="669"/>
      <c r="DJ24" s="669"/>
      <c r="DK24" s="670"/>
      <c r="DL24" s="712">
        <v>14570238</v>
      </c>
      <c r="DM24" s="669"/>
      <c r="DN24" s="669"/>
      <c r="DO24" s="669"/>
      <c r="DP24" s="669"/>
      <c r="DQ24" s="669"/>
      <c r="DR24" s="669"/>
      <c r="DS24" s="669"/>
      <c r="DT24" s="669"/>
      <c r="DU24" s="669"/>
      <c r="DV24" s="670"/>
      <c r="DW24" s="673">
        <v>61</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722555</v>
      </c>
      <c r="S25" s="680"/>
      <c r="T25" s="680"/>
      <c r="U25" s="680"/>
      <c r="V25" s="680"/>
      <c r="W25" s="680"/>
      <c r="X25" s="680"/>
      <c r="Y25" s="681"/>
      <c r="Z25" s="682">
        <v>1.7</v>
      </c>
      <c r="AA25" s="682"/>
      <c r="AB25" s="682"/>
      <c r="AC25" s="682"/>
      <c r="AD25" s="683">
        <v>26462</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139</v>
      </c>
      <c r="BP25" s="682"/>
      <c r="BQ25" s="682"/>
      <c r="BR25" s="682"/>
      <c r="BS25" s="688" t="s">
        <v>139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7505074</v>
      </c>
      <c r="CS25" s="715"/>
      <c r="CT25" s="715"/>
      <c r="CU25" s="715"/>
      <c r="CV25" s="715"/>
      <c r="CW25" s="715"/>
      <c r="CX25" s="715"/>
      <c r="CY25" s="716"/>
      <c r="CZ25" s="684">
        <v>18.5</v>
      </c>
      <c r="DA25" s="713"/>
      <c r="DB25" s="713"/>
      <c r="DC25" s="717"/>
      <c r="DD25" s="688">
        <v>6927908</v>
      </c>
      <c r="DE25" s="715"/>
      <c r="DF25" s="715"/>
      <c r="DG25" s="715"/>
      <c r="DH25" s="715"/>
      <c r="DI25" s="715"/>
      <c r="DJ25" s="715"/>
      <c r="DK25" s="716"/>
      <c r="DL25" s="688">
        <v>6774401</v>
      </c>
      <c r="DM25" s="715"/>
      <c r="DN25" s="715"/>
      <c r="DO25" s="715"/>
      <c r="DP25" s="715"/>
      <c r="DQ25" s="715"/>
      <c r="DR25" s="715"/>
      <c r="DS25" s="715"/>
      <c r="DT25" s="715"/>
      <c r="DU25" s="715"/>
      <c r="DV25" s="716"/>
      <c r="DW25" s="684">
        <v>28.3</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72318</v>
      </c>
      <c r="S26" s="680"/>
      <c r="T26" s="680"/>
      <c r="U26" s="680"/>
      <c r="V26" s="680"/>
      <c r="W26" s="680"/>
      <c r="X26" s="680"/>
      <c r="Y26" s="681"/>
      <c r="Z26" s="682">
        <v>0.2</v>
      </c>
      <c r="AA26" s="682"/>
      <c r="AB26" s="682"/>
      <c r="AC26" s="682"/>
      <c r="AD26" s="683" t="s">
        <v>139</v>
      </c>
      <c r="AE26" s="683"/>
      <c r="AF26" s="683"/>
      <c r="AG26" s="683"/>
      <c r="AH26" s="683"/>
      <c r="AI26" s="683"/>
      <c r="AJ26" s="683"/>
      <c r="AK26" s="683"/>
      <c r="AL26" s="684" t="s">
        <v>139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139</v>
      </c>
      <c r="BP26" s="682"/>
      <c r="BQ26" s="682"/>
      <c r="BR26" s="682"/>
      <c r="BS26" s="688" t="s">
        <v>245</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4745796</v>
      </c>
      <c r="CS26" s="680"/>
      <c r="CT26" s="680"/>
      <c r="CU26" s="680"/>
      <c r="CV26" s="680"/>
      <c r="CW26" s="680"/>
      <c r="CX26" s="680"/>
      <c r="CY26" s="681"/>
      <c r="CZ26" s="684">
        <v>11.7</v>
      </c>
      <c r="DA26" s="713"/>
      <c r="DB26" s="713"/>
      <c r="DC26" s="717"/>
      <c r="DD26" s="688">
        <v>4366443</v>
      </c>
      <c r="DE26" s="680"/>
      <c r="DF26" s="680"/>
      <c r="DG26" s="680"/>
      <c r="DH26" s="680"/>
      <c r="DI26" s="680"/>
      <c r="DJ26" s="680"/>
      <c r="DK26" s="681"/>
      <c r="DL26" s="688" t="s">
        <v>139</v>
      </c>
      <c r="DM26" s="680"/>
      <c r="DN26" s="680"/>
      <c r="DO26" s="680"/>
      <c r="DP26" s="680"/>
      <c r="DQ26" s="680"/>
      <c r="DR26" s="680"/>
      <c r="DS26" s="680"/>
      <c r="DT26" s="680"/>
      <c r="DU26" s="680"/>
      <c r="DV26" s="681"/>
      <c r="DW26" s="684" t="s">
        <v>139</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6634615</v>
      </c>
      <c r="S27" s="680"/>
      <c r="T27" s="680"/>
      <c r="U27" s="680"/>
      <c r="V27" s="680"/>
      <c r="W27" s="680"/>
      <c r="X27" s="680"/>
      <c r="Y27" s="681"/>
      <c r="Z27" s="682">
        <v>15.7</v>
      </c>
      <c r="AA27" s="682"/>
      <c r="AB27" s="682"/>
      <c r="AC27" s="682"/>
      <c r="AD27" s="683" t="s">
        <v>139</v>
      </c>
      <c r="AE27" s="683"/>
      <c r="AF27" s="683"/>
      <c r="AG27" s="683"/>
      <c r="AH27" s="683"/>
      <c r="AI27" s="683"/>
      <c r="AJ27" s="683"/>
      <c r="AK27" s="683"/>
      <c r="AL27" s="684" t="s">
        <v>139</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11276938</v>
      </c>
      <c r="BH27" s="680"/>
      <c r="BI27" s="680"/>
      <c r="BJ27" s="680"/>
      <c r="BK27" s="680"/>
      <c r="BL27" s="680"/>
      <c r="BM27" s="680"/>
      <c r="BN27" s="681"/>
      <c r="BO27" s="682">
        <v>100</v>
      </c>
      <c r="BP27" s="682"/>
      <c r="BQ27" s="682"/>
      <c r="BR27" s="682"/>
      <c r="BS27" s="688">
        <v>155327</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9458461</v>
      </c>
      <c r="CS27" s="715"/>
      <c r="CT27" s="715"/>
      <c r="CU27" s="715"/>
      <c r="CV27" s="715"/>
      <c r="CW27" s="715"/>
      <c r="CX27" s="715"/>
      <c r="CY27" s="716"/>
      <c r="CZ27" s="684">
        <v>23.3</v>
      </c>
      <c r="DA27" s="713"/>
      <c r="DB27" s="713"/>
      <c r="DC27" s="717"/>
      <c r="DD27" s="688">
        <v>2690717</v>
      </c>
      <c r="DE27" s="715"/>
      <c r="DF27" s="715"/>
      <c r="DG27" s="715"/>
      <c r="DH27" s="715"/>
      <c r="DI27" s="715"/>
      <c r="DJ27" s="715"/>
      <c r="DK27" s="716"/>
      <c r="DL27" s="688">
        <v>2689421</v>
      </c>
      <c r="DM27" s="715"/>
      <c r="DN27" s="715"/>
      <c r="DO27" s="715"/>
      <c r="DP27" s="715"/>
      <c r="DQ27" s="715"/>
      <c r="DR27" s="715"/>
      <c r="DS27" s="715"/>
      <c r="DT27" s="715"/>
      <c r="DU27" s="715"/>
      <c r="DV27" s="716"/>
      <c r="DW27" s="684">
        <v>11.3</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139</v>
      </c>
      <c r="S28" s="680"/>
      <c r="T28" s="680"/>
      <c r="U28" s="680"/>
      <c r="V28" s="680"/>
      <c r="W28" s="680"/>
      <c r="X28" s="680"/>
      <c r="Y28" s="681"/>
      <c r="Z28" s="682" t="s">
        <v>139</v>
      </c>
      <c r="AA28" s="682"/>
      <c r="AB28" s="682"/>
      <c r="AC28" s="682"/>
      <c r="AD28" s="683" t="s">
        <v>139</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5151711</v>
      </c>
      <c r="CS28" s="680"/>
      <c r="CT28" s="680"/>
      <c r="CU28" s="680"/>
      <c r="CV28" s="680"/>
      <c r="CW28" s="680"/>
      <c r="CX28" s="680"/>
      <c r="CY28" s="681"/>
      <c r="CZ28" s="684">
        <v>12.7</v>
      </c>
      <c r="DA28" s="713"/>
      <c r="DB28" s="713"/>
      <c r="DC28" s="717"/>
      <c r="DD28" s="688">
        <v>5106416</v>
      </c>
      <c r="DE28" s="680"/>
      <c r="DF28" s="680"/>
      <c r="DG28" s="680"/>
      <c r="DH28" s="680"/>
      <c r="DI28" s="680"/>
      <c r="DJ28" s="680"/>
      <c r="DK28" s="681"/>
      <c r="DL28" s="688">
        <v>5106416</v>
      </c>
      <c r="DM28" s="680"/>
      <c r="DN28" s="680"/>
      <c r="DO28" s="680"/>
      <c r="DP28" s="680"/>
      <c r="DQ28" s="680"/>
      <c r="DR28" s="680"/>
      <c r="DS28" s="680"/>
      <c r="DT28" s="680"/>
      <c r="DU28" s="680"/>
      <c r="DV28" s="681"/>
      <c r="DW28" s="684">
        <v>21.4</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3190272</v>
      </c>
      <c r="S29" s="680"/>
      <c r="T29" s="680"/>
      <c r="U29" s="680"/>
      <c r="V29" s="680"/>
      <c r="W29" s="680"/>
      <c r="X29" s="680"/>
      <c r="Y29" s="681"/>
      <c r="Z29" s="682">
        <v>7.6</v>
      </c>
      <c r="AA29" s="682"/>
      <c r="AB29" s="682"/>
      <c r="AC29" s="682"/>
      <c r="AD29" s="683" t="s">
        <v>139</v>
      </c>
      <c r="AE29" s="683"/>
      <c r="AF29" s="683"/>
      <c r="AG29" s="683"/>
      <c r="AH29" s="683"/>
      <c r="AI29" s="683"/>
      <c r="AJ29" s="683"/>
      <c r="AK29" s="683"/>
      <c r="AL29" s="684" t="s">
        <v>139</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5151709</v>
      </c>
      <c r="CS29" s="715"/>
      <c r="CT29" s="715"/>
      <c r="CU29" s="715"/>
      <c r="CV29" s="715"/>
      <c r="CW29" s="715"/>
      <c r="CX29" s="715"/>
      <c r="CY29" s="716"/>
      <c r="CZ29" s="684">
        <v>12.7</v>
      </c>
      <c r="DA29" s="713"/>
      <c r="DB29" s="713"/>
      <c r="DC29" s="717"/>
      <c r="DD29" s="688">
        <v>5106414</v>
      </c>
      <c r="DE29" s="715"/>
      <c r="DF29" s="715"/>
      <c r="DG29" s="715"/>
      <c r="DH29" s="715"/>
      <c r="DI29" s="715"/>
      <c r="DJ29" s="715"/>
      <c r="DK29" s="716"/>
      <c r="DL29" s="688">
        <v>5106414</v>
      </c>
      <c r="DM29" s="715"/>
      <c r="DN29" s="715"/>
      <c r="DO29" s="715"/>
      <c r="DP29" s="715"/>
      <c r="DQ29" s="715"/>
      <c r="DR29" s="715"/>
      <c r="DS29" s="715"/>
      <c r="DT29" s="715"/>
      <c r="DU29" s="715"/>
      <c r="DV29" s="716"/>
      <c r="DW29" s="684">
        <v>21.4</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80838</v>
      </c>
      <c r="S30" s="680"/>
      <c r="T30" s="680"/>
      <c r="U30" s="680"/>
      <c r="V30" s="680"/>
      <c r="W30" s="680"/>
      <c r="X30" s="680"/>
      <c r="Y30" s="681"/>
      <c r="Z30" s="682">
        <v>0.2</v>
      </c>
      <c r="AA30" s="682"/>
      <c r="AB30" s="682"/>
      <c r="AC30" s="682"/>
      <c r="AD30" s="683">
        <v>9263</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98.9</v>
      </c>
      <c r="BH30" s="740"/>
      <c r="BI30" s="740"/>
      <c r="BJ30" s="740"/>
      <c r="BK30" s="740"/>
      <c r="BL30" s="740"/>
      <c r="BM30" s="674">
        <v>96.8</v>
      </c>
      <c r="BN30" s="740"/>
      <c r="BO30" s="740"/>
      <c r="BP30" s="740"/>
      <c r="BQ30" s="741"/>
      <c r="BR30" s="739">
        <v>98.9</v>
      </c>
      <c r="BS30" s="740"/>
      <c r="BT30" s="740"/>
      <c r="BU30" s="740"/>
      <c r="BV30" s="740"/>
      <c r="BW30" s="740"/>
      <c r="BX30" s="674">
        <v>96.2</v>
      </c>
      <c r="BY30" s="740"/>
      <c r="BZ30" s="740"/>
      <c r="CA30" s="740"/>
      <c r="CB30" s="741"/>
      <c r="CD30" s="744"/>
      <c r="CE30" s="745"/>
      <c r="CF30" s="694" t="s">
        <v>311</v>
      </c>
      <c r="CG30" s="695"/>
      <c r="CH30" s="695"/>
      <c r="CI30" s="695"/>
      <c r="CJ30" s="695"/>
      <c r="CK30" s="695"/>
      <c r="CL30" s="695"/>
      <c r="CM30" s="695"/>
      <c r="CN30" s="695"/>
      <c r="CO30" s="695"/>
      <c r="CP30" s="695"/>
      <c r="CQ30" s="696"/>
      <c r="CR30" s="679">
        <v>4915183</v>
      </c>
      <c r="CS30" s="680"/>
      <c r="CT30" s="680"/>
      <c r="CU30" s="680"/>
      <c r="CV30" s="680"/>
      <c r="CW30" s="680"/>
      <c r="CX30" s="680"/>
      <c r="CY30" s="681"/>
      <c r="CZ30" s="684">
        <v>12.1</v>
      </c>
      <c r="DA30" s="713"/>
      <c r="DB30" s="713"/>
      <c r="DC30" s="717"/>
      <c r="DD30" s="688">
        <v>4869888</v>
      </c>
      <c r="DE30" s="680"/>
      <c r="DF30" s="680"/>
      <c r="DG30" s="680"/>
      <c r="DH30" s="680"/>
      <c r="DI30" s="680"/>
      <c r="DJ30" s="680"/>
      <c r="DK30" s="681"/>
      <c r="DL30" s="688">
        <v>4869888</v>
      </c>
      <c r="DM30" s="680"/>
      <c r="DN30" s="680"/>
      <c r="DO30" s="680"/>
      <c r="DP30" s="680"/>
      <c r="DQ30" s="680"/>
      <c r="DR30" s="680"/>
      <c r="DS30" s="680"/>
      <c r="DT30" s="680"/>
      <c r="DU30" s="680"/>
      <c r="DV30" s="681"/>
      <c r="DW30" s="684">
        <v>20.399999999999999</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114028</v>
      </c>
      <c r="S31" s="680"/>
      <c r="T31" s="680"/>
      <c r="U31" s="680"/>
      <c r="V31" s="680"/>
      <c r="W31" s="680"/>
      <c r="X31" s="680"/>
      <c r="Y31" s="681"/>
      <c r="Z31" s="682">
        <v>0.3</v>
      </c>
      <c r="AA31" s="682"/>
      <c r="AB31" s="682"/>
      <c r="AC31" s="682"/>
      <c r="AD31" s="683" t="s">
        <v>139</v>
      </c>
      <c r="AE31" s="683"/>
      <c r="AF31" s="683"/>
      <c r="AG31" s="683"/>
      <c r="AH31" s="683"/>
      <c r="AI31" s="683"/>
      <c r="AJ31" s="683"/>
      <c r="AK31" s="683"/>
      <c r="AL31" s="684" t="s">
        <v>245</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v>
      </c>
      <c r="BH31" s="715"/>
      <c r="BI31" s="715"/>
      <c r="BJ31" s="715"/>
      <c r="BK31" s="715"/>
      <c r="BL31" s="715"/>
      <c r="BM31" s="685">
        <v>97</v>
      </c>
      <c r="BN31" s="737"/>
      <c r="BO31" s="737"/>
      <c r="BP31" s="737"/>
      <c r="BQ31" s="738"/>
      <c r="BR31" s="736">
        <v>99.1</v>
      </c>
      <c r="BS31" s="715"/>
      <c r="BT31" s="715"/>
      <c r="BU31" s="715"/>
      <c r="BV31" s="715"/>
      <c r="BW31" s="715"/>
      <c r="BX31" s="685">
        <v>96.4</v>
      </c>
      <c r="BY31" s="737"/>
      <c r="BZ31" s="737"/>
      <c r="CA31" s="737"/>
      <c r="CB31" s="738"/>
      <c r="CD31" s="744"/>
      <c r="CE31" s="745"/>
      <c r="CF31" s="694" t="s">
        <v>315</v>
      </c>
      <c r="CG31" s="695"/>
      <c r="CH31" s="695"/>
      <c r="CI31" s="695"/>
      <c r="CJ31" s="695"/>
      <c r="CK31" s="695"/>
      <c r="CL31" s="695"/>
      <c r="CM31" s="695"/>
      <c r="CN31" s="695"/>
      <c r="CO31" s="695"/>
      <c r="CP31" s="695"/>
      <c r="CQ31" s="696"/>
      <c r="CR31" s="679">
        <v>236526</v>
      </c>
      <c r="CS31" s="715"/>
      <c r="CT31" s="715"/>
      <c r="CU31" s="715"/>
      <c r="CV31" s="715"/>
      <c r="CW31" s="715"/>
      <c r="CX31" s="715"/>
      <c r="CY31" s="716"/>
      <c r="CZ31" s="684">
        <v>0.6</v>
      </c>
      <c r="DA31" s="713"/>
      <c r="DB31" s="713"/>
      <c r="DC31" s="717"/>
      <c r="DD31" s="688">
        <v>236526</v>
      </c>
      <c r="DE31" s="715"/>
      <c r="DF31" s="715"/>
      <c r="DG31" s="715"/>
      <c r="DH31" s="715"/>
      <c r="DI31" s="715"/>
      <c r="DJ31" s="715"/>
      <c r="DK31" s="716"/>
      <c r="DL31" s="688">
        <v>236526</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1147219</v>
      </c>
      <c r="S32" s="680"/>
      <c r="T32" s="680"/>
      <c r="U32" s="680"/>
      <c r="V32" s="680"/>
      <c r="W32" s="680"/>
      <c r="X32" s="680"/>
      <c r="Y32" s="681"/>
      <c r="Z32" s="682">
        <v>2.7</v>
      </c>
      <c r="AA32" s="682"/>
      <c r="AB32" s="682"/>
      <c r="AC32" s="682"/>
      <c r="AD32" s="683" t="s">
        <v>245</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98.8</v>
      </c>
      <c r="BH32" s="749"/>
      <c r="BI32" s="749"/>
      <c r="BJ32" s="749"/>
      <c r="BK32" s="749"/>
      <c r="BL32" s="749"/>
      <c r="BM32" s="750">
        <v>96.5</v>
      </c>
      <c r="BN32" s="749"/>
      <c r="BO32" s="749"/>
      <c r="BP32" s="749"/>
      <c r="BQ32" s="751"/>
      <c r="BR32" s="748">
        <v>98.6</v>
      </c>
      <c r="BS32" s="749"/>
      <c r="BT32" s="749"/>
      <c r="BU32" s="749"/>
      <c r="BV32" s="749"/>
      <c r="BW32" s="749"/>
      <c r="BX32" s="750">
        <v>95.8</v>
      </c>
      <c r="BY32" s="749"/>
      <c r="BZ32" s="749"/>
      <c r="CA32" s="749"/>
      <c r="CB32" s="751"/>
      <c r="CD32" s="746"/>
      <c r="CE32" s="747"/>
      <c r="CF32" s="694" t="s">
        <v>318</v>
      </c>
      <c r="CG32" s="695"/>
      <c r="CH32" s="695"/>
      <c r="CI32" s="695"/>
      <c r="CJ32" s="695"/>
      <c r="CK32" s="695"/>
      <c r="CL32" s="695"/>
      <c r="CM32" s="695"/>
      <c r="CN32" s="695"/>
      <c r="CO32" s="695"/>
      <c r="CP32" s="695"/>
      <c r="CQ32" s="696"/>
      <c r="CR32" s="679">
        <v>2</v>
      </c>
      <c r="CS32" s="680"/>
      <c r="CT32" s="680"/>
      <c r="CU32" s="680"/>
      <c r="CV32" s="680"/>
      <c r="CW32" s="680"/>
      <c r="CX32" s="680"/>
      <c r="CY32" s="681"/>
      <c r="CZ32" s="684">
        <v>0</v>
      </c>
      <c r="DA32" s="713"/>
      <c r="DB32" s="713"/>
      <c r="DC32" s="717"/>
      <c r="DD32" s="688">
        <v>2</v>
      </c>
      <c r="DE32" s="680"/>
      <c r="DF32" s="680"/>
      <c r="DG32" s="680"/>
      <c r="DH32" s="680"/>
      <c r="DI32" s="680"/>
      <c r="DJ32" s="680"/>
      <c r="DK32" s="681"/>
      <c r="DL32" s="688">
        <v>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1100436</v>
      </c>
      <c r="S33" s="680"/>
      <c r="T33" s="680"/>
      <c r="U33" s="680"/>
      <c r="V33" s="680"/>
      <c r="W33" s="680"/>
      <c r="X33" s="680"/>
      <c r="Y33" s="681"/>
      <c r="Z33" s="682">
        <v>2.6</v>
      </c>
      <c r="AA33" s="682"/>
      <c r="AB33" s="682"/>
      <c r="AC33" s="682"/>
      <c r="AD33" s="683" t="s">
        <v>139</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12738243</v>
      </c>
      <c r="CS33" s="715"/>
      <c r="CT33" s="715"/>
      <c r="CU33" s="715"/>
      <c r="CV33" s="715"/>
      <c r="CW33" s="715"/>
      <c r="CX33" s="715"/>
      <c r="CY33" s="716"/>
      <c r="CZ33" s="684">
        <v>31.3</v>
      </c>
      <c r="DA33" s="713"/>
      <c r="DB33" s="713"/>
      <c r="DC33" s="717"/>
      <c r="DD33" s="688">
        <v>9989869</v>
      </c>
      <c r="DE33" s="715"/>
      <c r="DF33" s="715"/>
      <c r="DG33" s="715"/>
      <c r="DH33" s="715"/>
      <c r="DI33" s="715"/>
      <c r="DJ33" s="715"/>
      <c r="DK33" s="716"/>
      <c r="DL33" s="688">
        <v>8518697</v>
      </c>
      <c r="DM33" s="715"/>
      <c r="DN33" s="715"/>
      <c r="DO33" s="715"/>
      <c r="DP33" s="715"/>
      <c r="DQ33" s="715"/>
      <c r="DR33" s="715"/>
      <c r="DS33" s="715"/>
      <c r="DT33" s="715"/>
      <c r="DU33" s="715"/>
      <c r="DV33" s="716"/>
      <c r="DW33" s="684">
        <v>35.6</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440159</v>
      </c>
      <c r="S34" s="680"/>
      <c r="T34" s="680"/>
      <c r="U34" s="680"/>
      <c r="V34" s="680"/>
      <c r="W34" s="680"/>
      <c r="X34" s="680"/>
      <c r="Y34" s="681"/>
      <c r="Z34" s="682">
        <v>1</v>
      </c>
      <c r="AA34" s="682"/>
      <c r="AB34" s="682"/>
      <c r="AC34" s="682"/>
      <c r="AD34" s="683">
        <v>12194</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5503987</v>
      </c>
      <c r="CS34" s="680"/>
      <c r="CT34" s="680"/>
      <c r="CU34" s="680"/>
      <c r="CV34" s="680"/>
      <c r="CW34" s="680"/>
      <c r="CX34" s="680"/>
      <c r="CY34" s="681"/>
      <c r="CZ34" s="684">
        <v>13.5</v>
      </c>
      <c r="DA34" s="713"/>
      <c r="DB34" s="713"/>
      <c r="DC34" s="717"/>
      <c r="DD34" s="688">
        <v>4340288</v>
      </c>
      <c r="DE34" s="680"/>
      <c r="DF34" s="680"/>
      <c r="DG34" s="680"/>
      <c r="DH34" s="680"/>
      <c r="DI34" s="680"/>
      <c r="DJ34" s="680"/>
      <c r="DK34" s="681"/>
      <c r="DL34" s="688">
        <v>3965001</v>
      </c>
      <c r="DM34" s="680"/>
      <c r="DN34" s="680"/>
      <c r="DO34" s="680"/>
      <c r="DP34" s="680"/>
      <c r="DQ34" s="680"/>
      <c r="DR34" s="680"/>
      <c r="DS34" s="680"/>
      <c r="DT34" s="680"/>
      <c r="DU34" s="680"/>
      <c r="DV34" s="681"/>
      <c r="DW34" s="684">
        <v>16.600000000000001</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4157190</v>
      </c>
      <c r="S35" s="680"/>
      <c r="T35" s="680"/>
      <c r="U35" s="680"/>
      <c r="V35" s="680"/>
      <c r="W35" s="680"/>
      <c r="X35" s="680"/>
      <c r="Y35" s="681"/>
      <c r="Z35" s="682">
        <v>9.8000000000000007</v>
      </c>
      <c r="AA35" s="682"/>
      <c r="AB35" s="682"/>
      <c r="AC35" s="682"/>
      <c r="AD35" s="683" t="s">
        <v>139</v>
      </c>
      <c r="AE35" s="683"/>
      <c r="AF35" s="683"/>
      <c r="AG35" s="683"/>
      <c r="AH35" s="683"/>
      <c r="AI35" s="683"/>
      <c r="AJ35" s="683"/>
      <c r="AK35" s="683"/>
      <c r="AL35" s="684" t="s">
        <v>139</v>
      </c>
      <c r="AM35" s="685"/>
      <c r="AN35" s="685"/>
      <c r="AO35" s="686"/>
      <c r="AP35" s="234"/>
      <c r="AQ35" s="752" t="s">
        <v>326</v>
      </c>
      <c r="AR35" s="753"/>
      <c r="AS35" s="753"/>
      <c r="AT35" s="753"/>
      <c r="AU35" s="753"/>
      <c r="AV35" s="753"/>
      <c r="AW35" s="753"/>
      <c r="AX35" s="753"/>
      <c r="AY35" s="754"/>
      <c r="AZ35" s="668">
        <v>4954165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602602</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351107</v>
      </c>
      <c r="CS35" s="715"/>
      <c r="CT35" s="715"/>
      <c r="CU35" s="715"/>
      <c r="CV35" s="715"/>
      <c r="CW35" s="715"/>
      <c r="CX35" s="715"/>
      <c r="CY35" s="716"/>
      <c r="CZ35" s="684">
        <v>0.9</v>
      </c>
      <c r="DA35" s="713"/>
      <c r="DB35" s="713"/>
      <c r="DC35" s="717"/>
      <c r="DD35" s="688">
        <v>176540</v>
      </c>
      <c r="DE35" s="715"/>
      <c r="DF35" s="715"/>
      <c r="DG35" s="715"/>
      <c r="DH35" s="715"/>
      <c r="DI35" s="715"/>
      <c r="DJ35" s="715"/>
      <c r="DK35" s="716"/>
      <c r="DL35" s="688">
        <v>176540</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139</v>
      </c>
      <c r="S36" s="680"/>
      <c r="T36" s="680"/>
      <c r="U36" s="680"/>
      <c r="V36" s="680"/>
      <c r="W36" s="680"/>
      <c r="X36" s="680"/>
      <c r="Y36" s="681"/>
      <c r="Z36" s="682" t="s">
        <v>139</v>
      </c>
      <c r="AA36" s="682"/>
      <c r="AB36" s="682"/>
      <c r="AC36" s="682"/>
      <c r="AD36" s="683" t="s">
        <v>139</v>
      </c>
      <c r="AE36" s="683"/>
      <c r="AF36" s="683"/>
      <c r="AG36" s="683"/>
      <c r="AH36" s="683"/>
      <c r="AI36" s="683"/>
      <c r="AJ36" s="683"/>
      <c r="AK36" s="683"/>
      <c r="AL36" s="684" t="s">
        <v>245</v>
      </c>
      <c r="AM36" s="685"/>
      <c r="AN36" s="685"/>
      <c r="AO36" s="686"/>
      <c r="AQ36" s="756" t="s">
        <v>330</v>
      </c>
      <c r="AR36" s="757"/>
      <c r="AS36" s="757"/>
      <c r="AT36" s="757"/>
      <c r="AU36" s="757"/>
      <c r="AV36" s="757"/>
      <c r="AW36" s="757"/>
      <c r="AX36" s="757"/>
      <c r="AY36" s="758"/>
      <c r="AZ36" s="679">
        <v>1210719</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446121</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2126155</v>
      </c>
      <c r="CS36" s="680"/>
      <c r="CT36" s="680"/>
      <c r="CU36" s="680"/>
      <c r="CV36" s="680"/>
      <c r="CW36" s="680"/>
      <c r="CX36" s="680"/>
      <c r="CY36" s="681"/>
      <c r="CZ36" s="684">
        <v>5.2</v>
      </c>
      <c r="DA36" s="713"/>
      <c r="DB36" s="713"/>
      <c r="DC36" s="717"/>
      <c r="DD36" s="688">
        <v>1483304</v>
      </c>
      <c r="DE36" s="680"/>
      <c r="DF36" s="680"/>
      <c r="DG36" s="680"/>
      <c r="DH36" s="680"/>
      <c r="DI36" s="680"/>
      <c r="DJ36" s="680"/>
      <c r="DK36" s="681"/>
      <c r="DL36" s="688">
        <v>763107</v>
      </c>
      <c r="DM36" s="680"/>
      <c r="DN36" s="680"/>
      <c r="DO36" s="680"/>
      <c r="DP36" s="680"/>
      <c r="DQ36" s="680"/>
      <c r="DR36" s="680"/>
      <c r="DS36" s="680"/>
      <c r="DT36" s="680"/>
      <c r="DU36" s="680"/>
      <c r="DV36" s="681"/>
      <c r="DW36" s="684">
        <v>3.2</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1278590</v>
      </c>
      <c r="S37" s="680"/>
      <c r="T37" s="680"/>
      <c r="U37" s="680"/>
      <c r="V37" s="680"/>
      <c r="W37" s="680"/>
      <c r="X37" s="680"/>
      <c r="Y37" s="681"/>
      <c r="Z37" s="682">
        <v>3</v>
      </c>
      <c r="AA37" s="682"/>
      <c r="AB37" s="682"/>
      <c r="AC37" s="682"/>
      <c r="AD37" s="683" t="s">
        <v>139</v>
      </c>
      <c r="AE37" s="683"/>
      <c r="AF37" s="683"/>
      <c r="AG37" s="683"/>
      <c r="AH37" s="683"/>
      <c r="AI37" s="683"/>
      <c r="AJ37" s="683"/>
      <c r="AK37" s="683"/>
      <c r="AL37" s="684" t="s">
        <v>245</v>
      </c>
      <c r="AM37" s="685"/>
      <c r="AN37" s="685"/>
      <c r="AO37" s="686"/>
      <c r="AQ37" s="756" t="s">
        <v>334</v>
      </c>
      <c r="AR37" s="757"/>
      <c r="AS37" s="757"/>
      <c r="AT37" s="757"/>
      <c r="AU37" s="757"/>
      <c r="AV37" s="757"/>
      <c r="AW37" s="757"/>
      <c r="AX37" s="757"/>
      <c r="AY37" s="758"/>
      <c r="AZ37" s="679">
        <v>317459</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11150</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8963</v>
      </c>
      <c r="CS37" s="715"/>
      <c r="CT37" s="715"/>
      <c r="CU37" s="715"/>
      <c r="CV37" s="715"/>
      <c r="CW37" s="715"/>
      <c r="CX37" s="715"/>
      <c r="CY37" s="716"/>
      <c r="CZ37" s="684">
        <v>0</v>
      </c>
      <c r="DA37" s="713"/>
      <c r="DB37" s="713"/>
      <c r="DC37" s="717"/>
      <c r="DD37" s="688">
        <v>8963</v>
      </c>
      <c r="DE37" s="715"/>
      <c r="DF37" s="715"/>
      <c r="DG37" s="715"/>
      <c r="DH37" s="715"/>
      <c r="DI37" s="715"/>
      <c r="DJ37" s="715"/>
      <c r="DK37" s="716"/>
      <c r="DL37" s="688">
        <v>5405</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42237324</v>
      </c>
      <c r="S38" s="760"/>
      <c r="T38" s="760"/>
      <c r="U38" s="760"/>
      <c r="V38" s="760"/>
      <c r="W38" s="760"/>
      <c r="X38" s="760"/>
      <c r="Y38" s="761"/>
      <c r="Z38" s="762">
        <v>100</v>
      </c>
      <c r="AA38" s="762"/>
      <c r="AB38" s="762"/>
      <c r="AC38" s="762"/>
      <c r="AD38" s="763">
        <v>22620118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147569</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17343</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4464304</v>
      </c>
      <c r="CS38" s="680"/>
      <c r="CT38" s="680"/>
      <c r="CU38" s="680"/>
      <c r="CV38" s="680"/>
      <c r="CW38" s="680"/>
      <c r="CX38" s="680"/>
      <c r="CY38" s="681"/>
      <c r="CZ38" s="684">
        <v>11</v>
      </c>
      <c r="DA38" s="713"/>
      <c r="DB38" s="713"/>
      <c r="DC38" s="717"/>
      <c r="DD38" s="688">
        <v>3867569</v>
      </c>
      <c r="DE38" s="680"/>
      <c r="DF38" s="680"/>
      <c r="DG38" s="680"/>
      <c r="DH38" s="680"/>
      <c r="DI38" s="680"/>
      <c r="DJ38" s="680"/>
      <c r="DK38" s="681"/>
      <c r="DL38" s="688">
        <v>3520149</v>
      </c>
      <c r="DM38" s="680"/>
      <c r="DN38" s="680"/>
      <c r="DO38" s="680"/>
      <c r="DP38" s="680"/>
      <c r="DQ38" s="680"/>
      <c r="DR38" s="680"/>
      <c r="DS38" s="680"/>
      <c r="DT38" s="680"/>
      <c r="DU38" s="680"/>
      <c r="DV38" s="681"/>
      <c r="DW38" s="684">
        <v>14.7</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24833</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87</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128472</v>
      </c>
      <c r="CS39" s="715"/>
      <c r="CT39" s="715"/>
      <c r="CU39" s="715"/>
      <c r="CV39" s="715"/>
      <c r="CW39" s="715"/>
      <c r="CX39" s="715"/>
      <c r="CY39" s="716"/>
      <c r="CZ39" s="684">
        <v>0.3</v>
      </c>
      <c r="DA39" s="713"/>
      <c r="DB39" s="713"/>
      <c r="DC39" s="717"/>
      <c r="DD39" s="688" t="s">
        <v>139</v>
      </c>
      <c r="DE39" s="715"/>
      <c r="DF39" s="715"/>
      <c r="DG39" s="715"/>
      <c r="DH39" s="715"/>
      <c r="DI39" s="715"/>
      <c r="DJ39" s="715"/>
      <c r="DK39" s="716"/>
      <c r="DL39" s="688" t="s">
        <v>139</v>
      </c>
      <c r="DM39" s="715"/>
      <c r="DN39" s="715"/>
      <c r="DO39" s="715"/>
      <c r="DP39" s="715"/>
      <c r="DQ39" s="715"/>
      <c r="DR39" s="715"/>
      <c r="DS39" s="715"/>
      <c r="DT39" s="715"/>
      <c r="DU39" s="715"/>
      <c r="DV39" s="716"/>
      <c r="DW39" s="684" t="s">
        <v>139</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839952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164218</v>
      </c>
      <c r="CS40" s="680"/>
      <c r="CT40" s="680"/>
      <c r="CU40" s="680"/>
      <c r="CV40" s="680"/>
      <c r="CW40" s="680"/>
      <c r="CX40" s="680"/>
      <c r="CY40" s="681"/>
      <c r="CZ40" s="684">
        <v>0.4</v>
      </c>
      <c r="DA40" s="713"/>
      <c r="DB40" s="713"/>
      <c r="DC40" s="717"/>
      <c r="DD40" s="688">
        <v>122168</v>
      </c>
      <c r="DE40" s="680"/>
      <c r="DF40" s="680"/>
      <c r="DG40" s="680"/>
      <c r="DH40" s="680"/>
      <c r="DI40" s="680"/>
      <c r="DJ40" s="680"/>
      <c r="DK40" s="681"/>
      <c r="DL40" s="688">
        <v>93900</v>
      </c>
      <c r="DM40" s="680"/>
      <c r="DN40" s="680"/>
      <c r="DO40" s="680"/>
      <c r="DP40" s="680"/>
      <c r="DQ40" s="680"/>
      <c r="DR40" s="680"/>
      <c r="DS40" s="680"/>
      <c r="DT40" s="680"/>
      <c r="DU40" s="680"/>
      <c r="DV40" s="681"/>
      <c r="DW40" s="684">
        <v>0.4</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2413633</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380</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139</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5808110</v>
      </c>
      <c r="CS42" s="680"/>
      <c r="CT42" s="680"/>
      <c r="CU42" s="680"/>
      <c r="CV42" s="680"/>
      <c r="CW42" s="680"/>
      <c r="CX42" s="680"/>
      <c r="CY42" s="681"/>
      <c r="CZ42" s="684">
        <v>14.3</v>
      </c>
      <c r="DA42" s="685"/>
      <c r="DB42" s="685"/>
      <c r="DC42" s="780"/>
      <c r="DD42" s="688">
        <v>997197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60403</v>
      </c>
      <c r="CS43" s="715"/>
      <c r="CT43" s="715"/>
      <c r="CU43" s="715"/>
      <c r="CV43" s="715"/>
      <c r="CW43" s="715"/>
      <c r="CX43" s="715"/>
      <c r="CY43" s="716"/>
      <c r="CZ43" s="684">
        <v>0.1</v>
      </c>
      <c r="DA43" s="713"/>
      <c r="DB43" s="713"/>
      <c r="DC43" s="717"/>
      <c r="DD43" s="688">
        <v>60403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4997547</v>
      </c>
      <c r="CS44" s="680"/>
      <c r="CT44" s="680"/>
      <c r="CU44" s="680"/>
      <c r="CV44" s="680"/>
      <c r="CW44" s="680"/>
      <c r="CX44" s="680"/>
      <c r="CY44" s="681"/>
      <c r="CZ44" s="684">
        <v>12.3</v>
      </c>
      <c r="DA44" s="685"/>
      <c r="DB44" s="685"/>
      <c r="DC44" s="780"/>
      <c r="DD44" s="688">
        <v>897394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2740039</v>
      </c>
      <c r="CS45" s="715"/>
      <c r="CT45" s="715"/>
      <c r="CU45" s="715"/>
      <c r="CV45" s="715"/>
      <c r="CW45" s="715"/>
      <c r="CX45" s="715"/>
      <c r="CY45" s="716"/>
      <c r="CZ45" s="684">
        <v>6.7</v>
      </c>
      <c r="DA45" s="713"/>
      <c r="DB45" s="713"/>
      <c r="DC45" s="717"/>
      <c r="DD45" s="688">
        <v>118000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1973243</v>
      </c>
      <c r="CS46" s="680"/>
      <c r="CT46" s="680"/>
      <c r="CU46" s="680"/>
      <c r="CV46" s="680"/>
      <c r="CW46" s="680"/>
      <c r="CX46" s="680"/>
      <c r="CY46" s="681"/>
      <c r="CZ46" s="684">
        <v>4.9000000000000004</v>
      </c>
      <c r="DA46" s="685"/>
      <c r="DB46" s="685"/>
      <c r="DC46" s="780"/>
      <c r="DD46" s="688">
        <v>742725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810563</v>
      </c>
      <c r="CS47" s="715"/>
      <c r="CT47" s="715"/>
      <c r="CU47" s="715"/>
      <c r="CV47" s="715"/>
      <c r="CW47" s="715"/>
      <c r="CX47" s="715"/>
      <c r="CY47" s="716"/>
      <c r="CZ47" s="684">
        <v>2</v>
      </c>
      <c r="DA47" s="713"/>
      <c r="DB47" s="713"/>
      <c r="DC47" s="717"/>
      <c r="DD47" s="688">
        <v>99803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139</v>
      </c>
      <c r="CS48" s="680"/>
      <c r="CT48" s="680"/>
      <c r="CU48" s="680"/>
      <c r="CV48" s="680"/>
      <c r="CW48" s="680"/>
      <c r="CX48" s="680"/>
      <c r="CY48" s="681"/>
      <c r="CZ48" s="684" t="s">
        <v>139</v>
      </c>
      <c r="DA48" s="685"/>
      <c r="DB48" s="685"/>
      <c r="DC48" s="780"/>
      <c r="DD48" s="688" t="s">
        <v>245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40661599</v>
      </c>
      <c r="CS49" s="749"/>
      <c r="CT49" s="749"/>
      <c r="CU49" s="749"/>
      <c r="CV49" s="749"/>
      <c r="CW49" s="749"/>
      <c r="CX49" s="749"/>
      <c r="CY49" s="781"/>
      <c r="CZ49" s="764">
        <v>100</v>
      </c>
      <c r="DA49" s="782"/>
      <c r="DB49" s="782"/>
      <c r="DC49" s="783"/>
      <c r="DD49" s="784">
        <v>25712107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wcJ1meGKbRAiAJ3raDazZx+uxTr7QomYtfMf2OB7P/Hc+O+zrB2CnlOvmzuzZ5iCFk4KWbVqjePgvqmLHD7hg==" saltValue="7HPRF80l1kj/afqZBZp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70" zoomScaleSheetLayoutView="70" workbookViewId="0">
      <selection activeCell="BQ104" sqref="BQ104:DZ104"/>
    </sheetView>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41945</v>
      </c>
      <c r="R7" s="815"/>
      <c r="S7" s="815"/>
      <c r="T7" s="815"/>
      <c r="U7" s="815"/>
      <c r="V7" s="815">
        <v>40383</v>
      </c>
      <c r="W7" s="815"/>
      <c r="X7" s="815"/>
      <c r="Y7" s="815"/>
      <c r="Z7" s="815"/>
      <c r="AA7" s="815">
        <v>1562</v>
      </c>
      <c r="AB7" s="815"/>
      <c r="AC7" s="815"/>
      <c r="AD7" s="815"/>
      <c r="AE7" s="816"/>
      <c r="AF7" s="817">
        <v>1370</v>
      </c>
      <c r="AG7" s="818"/>
      <c r="AH7" s="818"/>
      <c r="AI7" s="818"/>
      <c r="AJ7" s="819"/>
      <c r="AK7" s="854">
        <v>1117</v>
      </c>
      <c r="AL7" s="855"/>
      <c r="AM7" s="855"/>
      <c r="AN7" s="855"/>
      <c r="AO7" s="855"/>
      <c r="AP7" s="855">
        <v>41640</v>
      </c>
      <c r="AQ7" s="855"/>
      <c r="AR7" s="855"/>
      <c r="AS7" s="855"/>
      <c r="AT7" s="855"/>
      <c r="AU7" s="856" t="s">
        <v>602</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608</v>
      </c>
      <c r="BT7" s="859"/>
      <c r="BU7" s="859"/>
      <c r="BV7" s="859"/>
      <c r="BW7" s="859"/>
      <c r="BX7" s="859"/>
      <c r="BY7" s="859"/>
      <c r="BZ7" s="859"/>
      <c r="CA7" s="859"/>
      <c r="CB7" s="859"/>
      <c r="CC7" s="859"/>
      <c r="CD7" s="859"/>
      <c r="CE7" s="859"/>
      <c r="CF7" s="859"/>
      <c r="CG7" s="860"/>
      <c r="CH7" s="851">
        <v>7</v>
      </c>
      <c r="CI7" s="852"/>
      <c r="CJ7" s="852"/>
      <c r="CK7" s="852"/>
      <c r="CL7" s="853"/>
      <c r="CM7" s="851">
        <v>1020</v>
      </c>
      <c r="CN7" s="852"/>
      <c r="CO7" s="852"/>
      <c r="CP7" s="852"/>
      <c r="CQ7" s="853"/>
      <c r="CR7" s="851">
        <v>5</v>
      </c>
      <c r="CS7" s="852"/>
      <c r="CT7" s="852"/>
      <c r="CU7" s="852"/>
      <c r="CV7" s="853"/>
      <c r="CW7" s="851" t="s">
        <v>601</v>
      </c>
      <c r="CX7" s="852"/>
      <c r="CY7" s="852"/>
      <c r="CZ7" s="852"/>
      <c r="DA7" s="853"/>
      <c r="DB7" s="851">
        <v>312</v>
      </c>
      <c r="DC7" s="852"/>
      <c r="DD7" s="852"/>
      <c r="DE7" s="852"/>
      <c r="DF7" s="853"/>
      <c r="DG7" s="851">
        <v>531</v>
      </c>
      <c r="DH7" s="852"/>
      <c r="DI7" s="852"/>
      <c r="DJ7" s="852"/>
      <c r="DK7" s="853"/>
      <c r="DL7" s="851" t="s">
        <v>601</v>
      </c>
      <c r="DM7" s="852"/>
      <c r="DN7" s="852"/>
      <c r="DO7" s="852"/>
      <c r="DP7" s="853"/>
      <c r="DQ7" s="851">
        <v>245</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301</v>
      </c>
      <c r="R8" s="839"/>
      <c r="S8" s="839"/>
      <c r="T8" s="839"/>
      <c r="U8" s="839"/>
      <c r="V8" s="839">
        <v>287</v>
      </c>
      <c r="W8" s="839"/>
      <c r="X8" s="839"/>
      <c r="Y8" s="839"/>
      <c r="Z8" s="839"/>
      <c r="AA8" s="839">
        <v>14</v>
      </c>
      <c r="AB8" s="839"/>
      <c r="AC8" s="839"/>
      <c r="AD8" s="839"/>
      <c r="AE8" s="840"/>
      <c r="AF8" s="841">
        <v>14</v>
      </c>
      <c r="AG8" s="842"/>
      <c r="AH8" s="842"/>
      <c r="AI8" s="842"/>
      <c r="AJ8" s="843"/>
      <c r="AK8" s="844">
        <v>30</v>
      </c>
      <c r="AL8" s="845"/>
      <c r="AM8" s="845"/>
      <c r="AN8" s="845"/>
      <c r="AO8" s="845"/>
      <c r="AP8" s="845">
        <v>91</v>
      </c>
      <c r="AQ8" s="845"/>
      <c r="AR8" s="845"/>
      <c r="AS8" s="845"/>
      <c r="AT8" s="845"/>
      <c r="AU8" s="846" t="s">
        <v>603</v>
      </c>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609</v>
      </c>
      <c r="BT8" s="849"/>
      <c r="BU8" s="849"/>
      <c r="BV8" s="849"/>
      <c r="BW8" s="849"/>
      <c r="BX8" s="849"/>
      <c r="BY8" s="849"/>
      <c r="BZ8" s="849"/>
      <c r="CA8" s="849"/>
      <c r="CB8" s="849"/>
      <c r="CC8" s="849"/>
      <c r="CD8" s="849"/>
      <c r="CE8" s="849"/>
      <c r="CF8" s="849"/>
      <c r="CG8" s="850"/>
      <c r="CH8" s="861">
        <v>2</v>
      </c>
      <c r="CI8" s="862"/>
      <c r="CJ8" s="862"/>
      <c r="CK8" s="862"/>
      <c r="CL8" s="863"/>
      <c r="CM8" s="861">
        <v>33</v>
      </c>
      <c r="CN8" s="862"/>
      <c r="CO8" s="862"/>
      <c r="CP8" s="862"/>
      <c r="CQ8" s="863"/>
      <c r="CR8" s="861">
        <v>22</v>
      </c>
      <c r="CS8" s="862"/>
      <c r="CT8" s="862"/>
      <c r="CU8" s="862"/>
      <c r="CV8" s="863"/>
      <c r="CW8" s="861" t="s">
        <v>601</v>
      </c>
      <c r="CX8" s="862"/>
      <c r="CY8" s="862"/>
      <c r="CZ8" s="862"/>
      <c r="DA8" s="863"/>
      <c r="DB8" s="861" t="s">
        <v>601</v>
      </c>
      <c r="DC8" s="862"/>
      <c r="DD8" s="862"/>
      <c r="DE8" s="862"/>
      <c r="DF8" s="863"/>
      <c r="DG8" s="861" t="s">
        <v>614</v>
      </c>
      <c r="DH8" s="862"/>
      <c r="DI8" s="862"/>
      <c r="DJ8" s="862"/>
      <c r="DK8" s="863"/>
      <c r="DL8" s="861" t="s">
        <v>601</v>
      </c>
      <c r="DM8" s="862"/>
      <c r="DN8" s="862"/>
      <c r="DO8" s="862"/>
      <c r="DP8" s="863"/>
      <c r="DQ8" s="861" t="s">
        <v>614</v>
      </c>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0</v>
      </c>
      <c r="R9" s="839"/>
      <c r="S9" s="839"/>
      <c r="T9" s="839"/>
      <c r="U9" s="839"/>
      <c r="V9" s="839">
        <v>0</v>
      </c>
      <c r="W9" s="839"/>
      <c r="X9" s="839"/>
      <c r="Y9" s="839"/>
      <c r="Z9" s="839"/>
      <c r="AA9" s="839" t="s">
        <v>601</v>
      </c>
      <c r="AB9" s="839"/>
      <c r="AC9" s="839"/>
      <c r="AD9" s="839"/>
      <c r="AE9" s="840"/>
      <c r="AF9" s="841" t="s">
        <v>387</v>
      </c>
      <c r="AG9" s="842"/>
      <c r="AH9" s="842"/>
      <c r="AI9" s="842"/>
      <c r="AJ9" s="843"/>
      <c r="AK9" s="844">
        <v>0</v>
      </c>
      <c r="AL9" s="845"/>
      <c r="AM9" s="845"/>
      <c r="AN9" s="845"/>
      <c r="AO9" s="845"/>
      <c r="AP9" s="845" t="s">
        <v>601</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610</v>
      </c>
      <c r="BT9" s="849"/>
      <c r="BU9" s="849"/>
      <c r="BV9" s="849"/>
      <c r="BW9" s="849"/>
      <c r="BX9" s="849"/>
      <c r="BY9" s="849"/>
      <c r="BZ9" s="849"/>
      <c r="CA9" s="849"/>
      <c r="CB9" s="849"/>
      <c r="CC9" s="849"/>
      <c r="CD9" s="849"/>
      <c r="CE9" s="849"/>
      <c r="CF9" s="849"/>
      <c r="CG9" s="850"/>
      <c r="CH9" s="861">
        <v>0</v>
      </c>
      <c r="CI9" s="862"/>
      <c r="CJ9" s="862"/>
      <c r="CK9" s="862"/>
      <c r="CL9" s="863"/>
      <c r="CM9" s="861">
        <v>7</v>
      </c>
      <c r="CN9" s="862"/>
      <c r="CO9" s="862"/>
      <c r="CP9" s="862"/>
      <c r="CQ9" s="863"/>
      <c r="CR9" s="861">
        <v>5</v>
      </c>
      <c r="CS9" s="862"/>
      <c r="CT9" s="862"/>
      <c r="CU9" s="862"/>
      <c r="CV9" s="863"/>
      <c r="CW9" s="861" t="s">
        <v>601</v>
      </c>
      <c r="CX9" s="862"/>
      <c r="CY9" s="862"/>
      <c r="CZ9" s="862"/>
      <c r="DA9" s="863"/>
      <c r="DB9" s="861" t="s">
        <v>601</v>
      </c>
      <c r="DC9" s="862"/>
      <c r="DD9" s="862"/>
      <c r="DE9" s="862"/>
      <c r="DF9" s="863"/>
      <c r="DG9" s="861" t="s">
        <v>614</v>
      </c>
      <c r="DH9" s="862"/>
      <c r="DI9" s="862"/>
      <c r="DJ9" s="862"/>
      <c r="DK9" s="863"/>
      <c r="DL9" s="861" t="s">
        <v>601</v>
      </c>
      <c r="DM9" s="862"/>
      <c r="DN9" s="862"/>
      <c r="DO9" s="862"/>
      <c r="DP9" s="863"/>
      <c r="DQ9" s="861" t="s">
        <v>601</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611</v>
      </c>
      <c r="BT10" s="849"/>
      <c r="BU10" s="849"/>
      <c r="BV10" s="849"/>
      <c r="BW10" s="849"/>
      <c r="BX10" s="849"/>
      <c r="BY10" s="849"/>
      <c r="BZ10" s="849"/>
      <c r="CA10" s="849"/>
      <c r="CB10" s="849"/>
      <c r="CC10" s="849"/>
      <c r="CD10" s="849"/>
      <c r="CE10" s="849"/>
      <c r="CF10" s="849"/>
      <c r="CG10" s="850"/>
      <c r="CH10" s="861">
        <v>1</v>
      </c>
      <c r="CI10" s="862"/>
      <c r="CJ10" s="862"/>
      <c r="CK10" s="862"/>
      <c r="CL10" s="863"/>
      <c r="CM10" s="861">
        <v>84</v>
      </c>
      <c r="CN10" s="862"/>
      <c r="CO10" s="862"/>
      <c r="CP10" s="862"/>
      <c r="CQ10" s="863"/>
      <c r="CR10" s="861">
        <v>14</v>
      </c>
      <c r="CS10" s="862"/>
      <c r="CT10" s="862"/>
      <c r="CU10" s="862"/>
      <c r="CV10" s="863"/>
      <c r="CW10" s="861">
        <v>26</v>
      </c>
      <c r="CX10" s="862"/>
      <c r="CY10" s="862"/>
      <c r="CZ10" s="862"/>
      <c r="DA10" s="863"/>
      <c r="DB10" s="861" t="s">
        <v>601</v>
      </c>
      <c r="DC10" s="862"/>
      <c r="DD10" s="862"/>
      <c r="DE10" s="862"/>
      <c r="DF10" s="863"/>
      <c r="DG10" s="861" t="s">
        <v>601</v>
      </c>
      <c r="DH10" s="862"/>
      <c r="DI10" s="862"/>
      <c r="DJ10" s="862"/>
      <c r="DK10" s="863"/>
      <c r="DL10" s="861" t="s">
        <v>601</v>
      </c>
      <c r="DM10" s="862"/>
      <c r="DN10" s="862"/>
      <c r="DO10" s="862"/>
      <c r="DP10" s="863"/>
      <c r="DQ10" s="861" t="s">
        <v>601</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612</v>
      </c>
      <c r="BT11" s="849"/>
      <c r="BU11" s="849"/>
      <c r="BV11" s="849"/>
      <c r="BW11" s="849"/>
      <c r="BX11" s="849"/>
      <c r="BY11" s="849"/>
      <c r="BZ11" s="849"/>
      <c r="CA11" s="849"/>
      <c r="CB11" s="849"/>
      <c r="CC11" s="849"/>
      <c r="CD11" s="849"/>
      <c r="CE11" s="849"/>
      <c r="CF11" s="849"/>
      <c r="CG11" s="850"/>
      <c r="CH11" s="861">
        <v>1</v>
      </c>
      <c r="CI11" s="862"/>
      <c r="CJ11" s="862"/>
      <c r="CK11" s="862"/>
      <c r="CL11" s="863"/>
      <c r="CM11" s="861">
        <v>13</v>
      </c>
      <c r="CN11" s="862"/>
      <c r="CO11" s="862"/>
      <c r="CP11" s="862"/>
      <c r="CQ11" s="863"/>
      <c r="CR11" s="861">
        <v>5</v>
      </c>
      <c r="CS11" s="862"/>
      <c r="CT11" s="862"/>
      <c r="CU11" s="862"/>
      <c r="CV11" s="863"/>
      <c r="CW11" s="861" t="s">
        <v>617</v>
      </c>
      <c r="CX11" s="862"/>
      <c r="CY11" s="862"/>
      <c r="CZ11" s="862"/>
      <c r="DA11" s="863"/>
      <c r="DB11" s="861" t="s">
        <v>601</v>
      </c>
      <c r="DC11" s="862"/>
      <c r="DD11" s="862"/>
      <c r="DE11" s="862"/>
      <c r="DF11" s="863"/>
      <c r="DG11" s="861" t="s">
        <v>601</v>
      </c>
      <c r="DH11" s="862"/>
      <c r="DI11" s="862"/>
      <c r="DJ11" s="862"/>
      <c r="DK11" s="863"/>
      <c r="DL11" s="861" t="s">
        <v>601</v>
      </c>
      <c r="DM11" s="862"/>
      <c r="DN11" s="862"/>
      <c r="DO11" s="862"/>
      <c r="DP11" s="863"/>
      <c r="DQ11" s="861" t="s">
        <v>619</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613</v>
      </c>
      <c r="BT12" s="849"/>
      <c r="BU12" s="849"/>
      <c r="BV12" s="849"/>
      <c r="BW12" s="849"/>
      <c r="BX12" s="849"/>
      <c r="BY12" s="849"/>
      <c r="BZ12" s="849"/>
      <c r="CA12" s="849"/>
      <c r="CB12" s="849"/>
      <c r="CC12" s="849"/>
      <c r="CD12" s="849"/>
      <c r="CE12" s="849"/>
      <c r="CF12" s="849"/>
      <c r="CG12" s="850"/>
      <c r="CH12" s="861">
        <v>0</v>
      </c>
      <c r="CI12" s="862"/>
      <c r="CJ12" s="862"/>
      <c r="CK12" s="862"/>
      <c r="CL12" s="863"/>
      <c r="CM12" s="861">
        <v>12</v>
      </c>
      <c r="CN12" s="862"/>
      <c r="CO12" s="862"/>
      <c r="CP12" s="862"/>
      <c r="CQ12" s="863"/>
      <c r="CR12" s="861">
        <v>1</v>
      </c>
      <c r="CS12" s="862"/>
      <c r="CT12" s="862"/>
      <c r="CU12" s="862"/>
      <c r="CV12" s="863"/>
      <c r="CW12" s="861" t="s">
        <v>618</v>
      </c>
      <c r="CX12" s="862"/>
      <c r="CY12" s="862"/>
      <c r="CZ12" s="862"/>
      <c r="DA12" s="863"/>
      <c r="DB12" s="861" t="s">
        <v>601</v>
      </c>
      <c r="DC12" s="862"/>
      <c r="DD12" s="862"/>
      <c r="DE12" s="862"/>
      <c r="DF12" s="863"/>
      <c r="DG12" s="861" t="s">
        <v>630</v>
      </c>
      <c r="DH12" s="862"/>
      <c r="DI12" s="862"/>
      <c r="DJ12" s="862"/>
      <c r="DK12" s="863"/>
      <c r="DL12" s="861" t="s">
        <v>614</v>
      </c>
      <c r="DM12" s="862"/>
      <c r="DN12" s="862"/>
      <c r="DO12" s="862"/>
      <c r="DP12" s="863"/>
      <c r="DQ12" s="861" t="s">
        <v>614</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42246</v>
      </c>
      <c r="R23" s="874"/>
      <c r="S23" s="874"/>
      <c r="T23" s="874"/>
      <c r="U23" s="874"/>
      <c r="V23" s="874">
        <v>40670</v>
      </c>
      <c r="W23" s="874"/>
      <c r="X23" s="874"/>
      <c r="Y23" s="874"/>
      <c r="Z23" s="874"/>
      <c r="AA23" s="874">
        <v>1576</v>
      </c>
      <c r="AB23" s="874"/>
      <c r="AC23" s="874"/>
      <c r="AD23" s="874"/>
      <c r="AE23" s="875"/>
      <c r="AF23" s="876">
        <v>1384</v>
      </c>
      <c r="AG23" s="874"/>
      <c r="AH23" s="874"/>
      <c r="AI23" s="874"/>
      <c r="AJ23" s="877"/>
      <c r="AK23" s="878"/>
      <c r="AL23" s="879"/>
      <c r="AM23" s="879"/>
      <c r="AN23" s="879"/>
      <c r="AO23" s="879"/>
      <c r="AP23" s="874">
        <v>41731</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9663</v>
      </c>
      <c r="R28" s="903"/>
      <c r="S28" s="903"/>
      <c r="T28" s="903"/>
      <c r="U28" s="903"/>
      <c r="V28" s="903">
        <v>9061</v>
      </c>
      <c r="W28" s="903"/>
      <c r="X28" s="903"/>
      <c r="Y28" s="903"/>
      <c r="Z28" s="903"/>
      <c r="AA28" s="903">
        <v>603</v>
      </c>
      <c r="AB28" s="903"/>
      <c r="AC28" s="903"/>
      <c r="AD28" s="903"/>
      <c r="AE28" s="904"/>
      <c r="AF28" s="905">
        <v>603</v>
      </c>
      <c r="AG28" s="903"/>
      <c r="AH28" s="903"/>
      <c r="AI28" s="903"/>
      <c r="AJ28" s="906"/>
      <c r="AK28" s="907">
        <v>823</v>
      </c>
      <c r="AL28" s="898"/>
      <c r="AM28" s="898"/>
      <c r="AN28" s="898"/>
      <c r="AO28" s="898"/>
      <c r="AP28" s="898" t="s">
        <v>614</v>
      </c>
      <c r="AQ28" s="898"/>
      <c r="AR28" s="898"/>
      <c r="AS28" s="898"/>
      <c r="AT28" s="898"/>
      <c r="AU28" s="898" t="s">
        <v>601</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212</v>
      </c>
      <c r="R29" s="839"/>
      <c r="S29" s="839"/>
      <c r="T29" s="839"/>
      <c r="U29" s="839"/>
      <c r="V29" s="839">
        <v>211</v>
      </c>
      <c r="W29" s="839"/>
      <c r="X29" s="839"/>
      <c r="Y29" s="839"/>
      <c r="Z29" s="839"/>
      <c r="AA29" s="839">
        <v>1</v>
      </c>
      <c r="AB29" s="839"/>
      <c r="AC29" s="839"/>
      <c r="AD29" s="839"/>
      <c r="AE29" s="840"/>
      <c r="AF29" s="841">
        <v>1</v>
      </c>
      <c r="AG29" s="842"/>
      <c r="AH29" s="842"/>
      <c r="AI29" s="842"/>
      <c r="AJ29" s="843"/>
      <c r="AK29" s="910">
        <v>17</v>
      </c>
      <c r="AL29" s="911"/>
      <c r="AM29" s="911"/>
      <c r="AN29" s="911"/>
      <c r="AO29" s="911"/>
      <c r="AP29" s="911">
        <v>39</v>
      </c>
      <c r="AQ29" s="911"/>
      <c r="AR29" s="911"/>
      <c r="AS29" s="911"/>
      <c r="AT29" s="911"/>
      <c r="AU29" s="911">
        <v>3</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7719</v>
      </c>
      <c r="R30" s="839"/>
      <c r="S30" s="839"/>
      <c r="T30" s="839"/>
      <c r="U30" s="839"/>
      <c r="V30" s="839">
        <v>7571</v>
      </c>
      <c r="W30" s="839"/>
      <c r="X30" s="839"/>
      <c r="Y30" s="839"/>
      <c r="Z30" s="839"/>
      <c r="AA30" s="839">
        <v>147</v>
      </c>
      <c r="AB30" s="839"/>
      <c r="AC30" s="839"/>
      <c r="AD30" s="839"/>
      <c r="AE30" s="840"/>
      <c r="AF30" s="841">
        <v>147</v>
      </c>
      <c r="AG30" s="842"/>
      <c r="AH30" s="842"/>
      <c r="AI30" s="842"/>
      <c r="AJ30" s="843"/>
      <c r="AK30" s="910">
        <v>1130</v>
      </c>
      <c r="AL30" s="911"/>
      <c r="AM30" s="911"/>
      <c r="AN30" s="911"/>
      <c r="AO30" s="911"/>
      <c r="AP30" s="911" t="s">
        <v>614</v>
      </c>
      <c r="AQ30" s="911"/>
      <c r="AR30" s="911"/>
      <c r="AS30" s="911"/>
      <c r="AT30" s="911"/>
      <c r="AU30" s="911" t="s">
        <v>614</v>
      </c>
      <c r="AV30" s="911"/>
      <c r="AW30" s="911"/>
      <c r="AX30" s="911"/>
      <c r="AY30" s="911"/>
      <c r="AZ30" s="912"/>
      <c r="BA30" s="912"/>
      <c r="BB30" s="912"/>
      <c r="BC30" s="912"/>
      <c r="BD30" s="912"/>
      <c r="BE30" s="908" t="s">
        <v>620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15</v>
      </c>
      <c r="R31" s="839"/>
      <c r="S31" s="839"/>
      <c r="T31" s="839"/>
      <c r="U31" s="839"/>
      <c r="V31" s="839">
        <v>7</v>
      </c>
      <c r="W31" s="839"/>
      <c r="X31" s="839"/>
      <c r="Y31" s="839"/>
      <c r="Z31" s="839"/>
      <c r="AA31" s="839">
        <v>8</v>
      </c>
      <c r="AB31" s="839"/>
      <c r="AC31" s="839"/>
      <c r="AD31" s="839"/>
      <c r="AE31" s="840"/>
      <c r="AF31" s="841">
        <v>8</v>
      </c>
      <c r="AG31" s="842"/>
      <c r="AH31" s="842"/>
      <c r="AI31" s="842"/>
      <c r="AJ31" s="843"/>
      <c r="AK31" s="910" t="s">
        <v>614</v>
      </c>
      <c r="AL31" s="911"/>
      <c r="AM31" s="911"/>
      <c r="AN31" s="911"/>
      <c r="AO31" s="911"/>
      <c r="AP31" s="911" t="s">
        <v>614</v>
      </c>
      <c r="AQ31" s="911"/>
      <c r="AR31" s="911"/>
      <c r="AS31" s="911"/>
      <c r="AT31" s="911"/>
      <c r="AU31" s="911" t="s">
        <v>614</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152</v>
      </c>
      <c r="R32" s="839"/>
      <c r="S32" s="839"/>
      <c r="T32" s="839"/>
      <c r="U32" s="839"/>
      <c r="V32" s="839">
        <v>19</v>
      </c>
      <c r="W32" s="839"/>
      <c r="X32" s="839"/>
      <c r="Y32" s="839"/>
      <c r="Z32" s="839"/>
      <c r="AA32" s="839">
        <v>133</v>
      </c>
      <c r="AB32" s="839"/>
      <c r="AC32" s="839"/>
      <c r="AD32" s="839"/>
      <c r="AE32" s="840"/>
      <c r="AF32" s="841">
        <v>133</v>
      </c>
      <c r="AG32" s="842"/>
      <c r="AH32" s="842"/>
      <c r="AI32" s="842"/>
      <c r="AJ32" s="843"/>
      <c r="AK32" s="910">
        <v>118</v>
      </c>
      <c r="AL32" s="911"/>
      <c r="AM32" s="911"/>
      <c r="AN32" s="911"/>
      <c r="AO32" s="911"/>
      <c r="AP32" s="911" t="s">
        <v>614</v>
      </c>
      <c r="AQ32" s="911"/>
      <c r="AR32" s="911"/>
      <c r="AS32" s="911"/>
      <c r="AT32" s="911"/>
      <c r="AU32" s="911" t="s">
        <v>614</v>
      </c>
      <c r="AV32" s="911"/>
      <c r="AW32" s="911"/>
      <c r="AX32" s="911"/>
      <c r="AY32" s="911"/>
      <c r="AZ32" s="912"/>
      <c r="BA32" s="912"/>
      <c r="BB32" s="912"/>
      <c r="BC32" s="912"/>
      <c r="BD32" s="912"/>
      <c r="BE32" s="908" t="s">
        <v>621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962</v>
      </c>
      <c r="R33" s="839"/>
      <c r="S33" s="839"/>
      <c r="T33" s="839"/>
      <c r="U33" s="839"/>
      <c r="V33" s="839">
        <v>957</v>
      </c>
      <c r="W33" s="839"/>
      <c r="X33" s="839"/>
      <c r="Y33" s="839"/>
      <c r="Z33" s="839"/>
      <c r="AA33" s="839">
        <v>4</v>
      </c>
      <c r="AB33" s="839"/>
      <c r="AC33" s="839"/>
      <c r="AD33" s="839"/>
      <c r="AE33" s="840"/>
      <c r="AF33" s="841">
        <v>4</v>
      </c>
      <c r="AG33" s="842"/>
      <c r="AH33" s="842"/>
      <c r="AI33" s="842"/>
      <c r="AJ33" s="843"/>
      <c r="AK33" s="910">
        <v>284</v>
      </c>
      <c r="AL33" s="911"/>
      <c r="AM33" s="911"/>
      <c r="AN33" s="911"/>
      <c r="AO33" s="911"/>
      <c r="AP33" s="911" t="s">
        <v>614</v>
      </c>
      <c r="AQ33" s="911"/>
      <c r="AR33" s="911"/>
      <c r="AS33" s="911"/>
      <c r="AT33" s="911"/>
      <c r="AU33" s="911" t="s">
        <v>614</v>
      </c>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1532</v>
      </c>
      <c r="R34" s="839"/>
      <c r="S34" s="839"/>
      <c r="T34" s="839"/>
      <c r="U34" s="839"/>
      <c r="V34" s="839">
        <v>1247</v>
      </c>
      <c r="W34" s="839"/>
      <c r="X34" s="839"/>
      <c r="Y34" s="839"/>
      <c r="Z34" s="839"/>
      <c r="AA34" s="839">
        <v>285</v>
      </c>
      <c r="AB34" s="839"/>
      <c r="AC34" s="839"/>
      <c r="AD34" s="839"/>
      <c r="AE34" s="840"/>
      <c r="AF34" s="841">
        <v>1359</v>
      </c>
      <c r="AG34" s="842"/>
      <c r="AH34" s="842"/>
      <c r="AI34" s="842"/>
      <c r="AJ34" s="843"/>
      <c r="AK34" s="910">
        <v>148</v>
      </c>
      <c r="AL34" s="911"/>
      <c r="AM34" s="911"/>
      <c r="AN34" s="911"/>
      <c r="AO34" s="911"/>
      <c r="AP34" s="911">
        <v>5788</v>
      </c>
      <c r="AQ34" s="911"/>
      <c r="AR34" s="911"/>
      <c r="AS34" s="911"/>
      <c r="AT34" s="911"/>
      <c r="AU34" s="911">
        <v>469</v>
      </c>
      <c r="AV34" s="911"/>
      <c r="AW34" s="911"/>
      <c r="AX34" s="911"/>
      <c r="AY34" s="911"/>
      <c r="AZ34" s="912"/>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410</v>
      </c>
      <c r="C35" s="836"/>
      <c r="D35" s="836"/>
      <c r="E35" s="836"/>
      <c r="F35" s="836"/>
      <c r="G35" s="836"/>
      <c r="H35" s="836"/>
      <c r="I35" s="836"/>
      <c r="J35" s="836"/>
      <c r="K35" s="836"/>
      <c r="L35" s="836"/>
      <c r="M35" s="836"/>
      <c r="N35" s="836"/>
      <c r="O35" s="836"/>
      <c r="P35" s="837"/>
      <c r="Q35" s="838">
        <v>7049</v>
      </c>
      <c r="R35" s="839"/>
      <c r="S35" s="839"/>
      <c r="T35" s="839"/>
      <c r="U35" s="839"/>
      <c r="V35" s="839">
        <v>7041</v>
      </c>
      <c r="W35" s="839"/>
      <c r="X35" s="839"/>
      <c r="Y35" s="839"/>
      <c r="Z35" s="839"/>
      <c r="AA35" s="839">
        <v>8</v>
      </c>
      <c r="AB35" s="839"/>
      <c r="AC35" s="839"/>
      <c r="AD35" s="839"/>
      <c r="AE35" s="840"/>
      <c r="AF35" s="841">
        <v>3681</v>
      </c>
      <c r="AG35" s="842"/>
      <c r="AH35" s="842"/>
      <c r="AI35" s="842"/>
      <c r="AJ35" s="843"/>
      <c r="AK35" s="910">
        <v>317</v>
      </c>
      <c r="AL35" s="911"/>
      <c r="AM35" s="911"/>
      <c r="AN35" s="911"/>
      <c r="AO35" s="911"/>
      <c r="AP35" s="911">
        <v>3575</v>
      </c>
      <c r="AQ35" s="911"/>
      <c r="AR35" s="911"/>
      <c r="AS35" s="911"/>
      <c r="AT35" s="911"/>
      <c r="AU35" s="911">
        <v>1551</v>
      </c>
      <c r="AV35" s="911"/>
      <c r="AW35" s="911"/>
      <c r="AX35" s="911"/>
      <c r="AY35" s="911"/>
      <c r="AZ35" s="912"/>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412</v>
      </c>
      <c r="C36" s="836"/>
      <c r="D36" s="836"/>
      <c r="E36" s="836"/>
      <c r="F36" s="836"/>
      <c r="G36" s="836"/>
      <c r="H36" s="836"/>
      <c r="I36" s="836"/>
      <c r="J36" s="836"/>
      <c r="K36" s="836"/>
      <c r="L36" s="836"/>
      <c r="M36" s="836"/>
      <c r="N36" s="836"/>
      <c r="O36" s="836"/>
      <c r="P36" s="837"/>
      <c r="Q36" s="838">
        <v>113</v>
      </c>
      <c r="R36" s="839"/>
      <c r="S36" s="839"/>
      <c r="T36" s="839"/>
      <c r="U36" s="839"/>
      <c r="V36" s="839">
        <v>107</v>
      </c>
      <c r="W36" s="839"/>
      <c r="X36" s="839"/>
      <c r="Y36" s="839"/>
      <c r="Z36" s="839"/>
      <c r="AA36" s="839">
        <v>6</v>
      </c>
      <c r="AB36" s="839"/>
      <c r="AC36" s="839"/>
      <c r="AD36" s="839"/>
      <c r="AE36" s="840"/>
      <c r="AF36" s="841">
        <v>11</v>
      </c>
      <c r="AG36" s="842"/>
      <c r="AH36" s="842"/>
      <c r="AI36" s="842"/>
      <c r="AJ36" s="843"/>
      <c r="AK36" s="910">
        <v>25</v>
      </c>
      <c r="AL36" s="911"/>
      <c r="AM36" s="911"/>
      <c r="AN36" s="911"/>
      <c r="AO36" s="911"/>
      <c r="AP36" s="911" t="s">
        <v>614</v>
      </c>
      <c r="AQ36" s="911"/>
      <c r="AR36" s="911"/>
      <c r="AS36" s="911"/>
      <c r="AT36" s="911"/>
      <c r="AU36" s="911" t="s">
        <v>614</v>
      </c>
      <c r="AV36" s="911"/>
      <c r="AW36" s="911"/>
      <c r="AX36" s="911"/>
      <c r="AY36" s="911"/>
      <c r="AZ36" s="912"/>
      <c r="BA36" s="912"/>
      <c r="BB36" s="912"/>
      <c r="BC36" s="912"/>
      <c r="BD36" s="912"/>
      <c r="BE36" s="908" t="s">
        <v>413</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414</v>
      </c>
      <c r="C37" s="836"/>
      <c r="D37" s="836"/>
      <c r="E37" s="836"/>
      <c r="F37" s="836"/>
      <c r="G37" s="836"/>
      <c r="H37" s="836"/>
      <c r="I37" s="836"/>
      <c r="J37" s="836"/>
      <c r="K37" s="836"/>
      <c r="L37" s="836"/>
      <c r="M37" s="836"/>
      <c r="N37" s="836"/>
      <c r="O37" s="836"/>
      <c r="P37" s="837"/>
      <c r="Q37" s="838">
        <v>2185</v>
      </c>
      <c r="R37" s="839"/>
      <c r="S37" s="839"/>
      <c r="T37" s="839"/>
      <c r="U37" s="839"/>
      <c r="V37" s="839">
        <v>1873</v>
      </c>
      <c r="W37" s="839"/>
      <c r="X37" s="839"/>
      <c r="Y37" s="839"/>
      <c r="Z37" s="839"/>
      <c r="AA37" s="839">
        <v>311</v>
      </c>
      <c r="AB37" s="839"/>
      <c r="AC37" s="839"/>
      <c r="AD37" s="839"/>
      <c r="AE37" s="840"/>
      <c r="AF37" s="841">
        <v>302</v>
      </c>
      <c r="AG37" s="842"/>
      <c r="AH37" s="842"/>
      <c r="AI37" s="842"/>
      <c r="AJ37" s="843"/>
      <c r="AK37" s="910">
        <v>926</v>
      </c>
      <c r="AL37" s="911"/>
      <c r="AM37" s="911"/>
      <c r="AN37" s="911"/>
      <c r="AO37" s="911"/>
      <c r="AP37" s="911">
        <v>11851</v>
      </c>
      <c r="AQ37" s="911"/>
      <c r="AR37" s="911"/>
      <c r="AS37" s="911"/>
      <c r="AT37" s="911"/>
      <c r="AU37" s="911">
        <v>9978</v>
      </c>
      <c r="AV37" s="911"/>
      <c r="AW37" s="911"/>
      <c r="AX37" s="911"/>
      <c r="AY37" s="911"/>
      <c r="AZ37" s="912"/>
      <c r="BA37" s="912"/>
      <c r="BB37" s="912"/>
      <c r="BC37" s="912"/>
      <c r="BD37" s="912"/>
      <c r="BE37" s="908" t="s">
        <v>622</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416</v>
      </c>
      <c r="C38" s="836"/>
      <c r="D38" s="836"/>
      <c r="E38" s="836"/>
      <c r="F38" s="836"/>
      <c r="G38" s="836"/>
      <c r="H38" s="836"/>
      <c r="I38" s="836"/>
      <c r="J38" s="836"/>
      <c r="K38" s="836"/>
      <c r="L38" s="836"/>
      <c r="M38" s="836"/>
      <c r="N38" s="836"/>
      <c r="O38" s="836"/>
      <c r="P38" s="837"/>
      <c r="Q38" s="838">
        <v>112</v>
      </c>
      <c r="R38" s="839"/>
      <c r="S38" s="839"/>
      <c r="T38" s="839"/>
      <c r="U38" s="839"/>
      <c r="V38" s="839">
        <v>105</v>
      </c>
      <c r="W38" s="839"/>
      <c r="X38" s="839"/>
      <c r="Y38" s="839"/>
      <c r="Z38" s="839"/>
      <c r="AA38" s="839">
        <v>7</v>
      </c>
      <c r="AB38" s="839"/>
      <c r="AC38" s="839"/>
      <c r="AD38" s="839"/>
      <c r="AE38" s="840"/>
      <c r="AF38" s="841">
        <v>7</v>
      </c>
      <c r="AG38" s="842"/>
      <c r="AH38" s="842"/>
      <c r="AI38" s="842"/>
      <c r="AJ38" s="843"/>
      <c r="AK38" s="910">
        <v>47</v>
      </c>
      <c r="AL38" s="911"/>
      <c r="AM38" s="911"/>
      <c r="AN38" s="911"/>
      <c r="AO38" s="911"/>
      <c r="AP38" s="911">
        <v>1009</v>
      </c>
      <c r="AQ38" s="911"/>
      <c r="AR38" s="911"/>
      <c r="AS38" s="911"/>
      <c r="AT38" s="911"/>
      <c r="AU38" s="911">
        <v>627</v>
      </c>
      <c r="AV38" s="911"/>
      <c r="AW38" s="911"/>
      <c r="AX38" s="911"/>
      <c r="AY38" s="911"/>
      <c r="AZ38" s="912"/>
      <c r="BA38" s="912"/>
      <c r="BB38" s="912"/>
      <c r="BC38" s="912"/>
      <c r="BD38" s="912"/>
      <c r="BE38" s="908" t="s">
        <v>623</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417</v>
      </c>
      <c r="C39" s="836"/>
      <c r="D39" s="836"/>
      <c r="E39" s="836"/>
      <c r="F39" s="836"/>
      <c r="G39" s="836"/>
      <c r="H39" s="836"/>
      <c r="I39" s="836"/>
      <c r="J39" s="836"/>
      <c r="K39" s="836"/>
      <c r="L39" s="836"/>
      <c r="M39" s="836"/>
      <c r="N39" s="836"/>
      <c r="O39" s="836"/>
      <c r="P39" s="837"/>
      <c r="Q39" s="838">
        <v>352</v>
      </c>
      <c r="R39" s="839"/>
      <c r="S39" s="839"/>
      <c r="T39" s="839"/>
      <c r="U39" s="839"/>
      <c r="V39" s="839">
        <v>325</v>
      </c>
      <c r="W39" s="839"/>
      <c r="X39" s="839"/>
      <c r="Y39" s="839"/>
      <c r="Z39" s="839"/>
      <c r="AA39" s="839">
        <v>26</v>
      </c>
      <c r="AB39" s="839"/>
      <c r="AC39" s="839"/>
      <c r="AD39" s="839"/>
      <c r="AE39" s="840"/>
      <c r="AF39" s="841">
        <v>26</v>
      </c>
      <c r="AG39" s="842"/>
      <c r="AH39" s="842"/>
      <c r="AI39" s="842"/>
      <c r="AJ39" s="843"/>
      <c r="AK39" s="910">
        <v>238</v>
      </c>
      <c r="AL39" s="911"/>
      <c r="AM39" s="911"/>
      <c r="AN39" s="911"/>
      <c r="AO39" s="911"/>
      <c r="AP39" s="911">
        <v>1643</v>
      </c>
      <c r="AQ39" s="911"/>
      <c r="AR39" s="911"/>
      <c r="AS39" s="911"/>
      <c r="AT39" s="911"/>
      <c r="AU39" s="911">
        <v>1433</v>
      </c>
      <c r="AV39" s="911"/>
      <c r="AW39" s="911"/>
      <c r="AX39" s="911"/>
      <c r="AY39" s="911"/>
      <c r="AZ39" s="912"/>
      <c r="BA39" s="912"/>
      <c r="BB39" s="912"/>
      <c r="BC39" s="912"/>
      <c r="BD39" s="912"/>
      <c r="BE39" s="908" t="s">
        <v>624</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t="s">
        <v>419</v>
      </c>
      <c r="C40" s="836"/>
      <c r="D40" s="836"/>
      <c r="E40" s="836"/>
      <c r="F40" s="836"/>
      <c r="G40" s="836"/>
      <c r="H40" s="836"/>
      <c r="I40" s="836"/>
      <c r="J40" s="836"/>
      <c r="K40" s="836"/>
      <c r="L40" s="836"/>
      <c r="M40" s="836"/>
      <c r="N40" s="836"/>
      <c r="O40" s="836"/>
      <c r="P40" s="837"/>
      <c r="Q40" s="838">
        <v>2</v>
      </c>
      <c r="R40" s="839"/>
      <c r="S40" s="839"/>
      <c r="T40" s="839"/>
      <c r="U40" s="839"/>
      <c r="V40" s="839">
        <v>2</v>
      </c>
      <c r="W40" s="839"/>
      <c r="X40" s="839"/>
      <c r="Y40" s="839"/>
      <c r="Z40" s="839"/>
      <c r="AA40" s="839">
        <v>0</v>
      </c>
      <c r="AB40" s="839"/>
      <c r="AC40" s="839"/>
      <c r="AD40" s="839"/>
      <c r="AE40" s="840"/>
      <c r="AF40" s="841">
        <v>0</v>
      </c>
      <c r="AG40" s="842"/>
      <c r="AH40" s="842"/>
      <c r="AI40" s="842"/>
      <c r="AJ40" s="843"/>
      <c r="AK40" s="910" t="s">
        <v>614</v>
      </c>
      <c r="AL40" s="911"/>
      <c r="AM40" s="911"/>
      <c r="AN40" s="911"/>
      <c r="AO40" s="911"/>
      <c r="AP40" s="911">
        <v>12</v>
      </c>
      <c r="AQ40" s="911"/>
      <c r="AR40" s="911"/>
      <c r="AS40" s="911"/>
      <c r="AT40" s="911"/>
      <c r="AU40" s="911">
        <v>6</v>
      </c>
      <c r="AV40" s="911"/>
      <c r="AW40" s="911"/>
      <c r="AX40" s="911"/>
      <c r="AY40" s="911"/>
      <c r="AZ40" s="912"/>
      <c r="BA40" s="912"/>
      <c r="BB40" s="912"/>
      <c r="BC40" s="912"/>
      <c r="BD40" s="912"/>
      <c r="BE40" s="908" t="s">
        <v>418</v>
      </c>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t="s">
        <v>420</v>
      </c>
      <c r="C41" s="836"/>
      <c r="D41" s="836"/>
      <c r="E41" s="836"/>
      <c r="F41" s="836"/>
      <c r="G41" s="836"/>
      <c r="H41" s="836"/>
      <c r="I41" s="836"/>
      <c r="J41" s="836"/>
      <c r="K41" s="836"/>
      <c r="L41" s="836"/>
      <c r="M41" s="836"/>
      <c r="N41" s="836"/>
      <c r="O41" s="836"/>
      <c r="P41" s="837"/>
      <c r="Q41" s="838">
        <v>10</v>
      </c>
      <c r="R41" s="839"/>
      <c r="S41" s="839"/>
      <c r="T41" s="839"/>
      <c r="U41" s="839"/>
      <c r="V41" s="839">
        <v>10</v>
      </c>
      <c r="W41" s="839"/>
      <c r="X41" s="839"/>
      <c r="Y41" s="839"/>
      <c r="Z41" s="839"/>
      <c r="AA41" s="839" t="s">
        <v>614</v>
      </c>
      <c r="AB41" s="839"/>
      <c r="AC41" s="839"/>
      <c r="AD41" s="839"/>
      <c r="AE41" s="840"/>
      <c r="AF41" s="841" t="s">
        <v>421</v>
      </c>
      <c r="AG41" s="842"/>
      <c r="AH41" s="842"/>
      <c r="AI41" s="842"/>
      <c r="AJ41" s="843"/>
      <c r="AK41" s="910">
        <v>4</v>
      </c>
      <c r="AL41" s="911"/>
      <c r="AM41" s="911"/>
      <c r="AN41" s="911"/>
      <c r="AO41" s="911"/>
      <c r="AP41" s="911" t="s">
        <v>614</v>
      </c>
      <c r="AQ41" s="911"/>
      <c r="AR41" s="911"/>
      <c r="AS41" s="911"/>
      <c r="AT41" s="911"/>
      <c r="AU41" s="911" t="s">
        <v>614</v>
      </c>
      <c r="AV41" s="911"/>
      <c r="AW41" s="911"/>
      <c r="AX41" s="911"/>
      <c r="AY41" s="911"/>
      <c r="AZ41" s="912"/>
      <c r="BA41" s="912"/>
      <c r="BB41" s="912"/>
      <c r="BC41" s="912"/>
      <c r="BD41" s="912"/>
      <c r="BE41" s="908" t="s">
        <v>415</v>
      </c>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423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6283</v>
      </c>
      <c r="AG63" s="922"/>
      <c r="AH63" s="922"/>
      <c r="AI63" s="922"/>
      <c r="AJ63" s="923"/>
      <c r="AK63" s="924"/>
      <c r="AL63" s="919"/>
      <c r="AM63" s="919"/>
      <c r="AN63" s="919"/>
      <c r="AO63" s="919"/>
      <c r="AP63" s="922">
        <v>23917</v>
      </c>
      <c r="AQ63" s="922"/>
      <c r="AR63" s="922"/>
      <c r="AS63" s="922"/>
      <c r="AT63" s="922"/>
      <c r="AU63" s="922">
        <v>14067</v>
      </c>
      <c r="AV63" s="922"/>
      <c r="AW63" s="922"/>
      <c r="AX63" s="922"/>
      <c r="AY63" s="922"/>
      <c r="AZ63" s="926"/>
      <c r="BA63" s="926"/>
      <c r="BB63" s="926"/>
      <c r="BC63" s="926"/>
      <c r="BD63" s="926"/>
      <c r="BE63" s="927"/>
      <c r="BF63" s="927"/>
      <c r="BG63" s="927"/>
      <c r="BH63" s="927"/>
      <c r="BI63" s="928"/>
      <c r="BJ63" s="929" t="s">
        <v>424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426</v>
      </c>
      <c r="B66" s="821"/>
      <c r="C66" s="821"/>
      <c r="D66" s="821"/>
      <c r="E66" s="821"/>
      <c r="F66" s="821"/>
      <c r="G66" s="821"/>
      <c r="H66" s="821"/>
      <c r="I66" s="821"/>
      <c r="J66" s="821"/>
      <c r="K66" s="821"/>
      <c r="L66" s="821"/>
      <c r="M66" s="821"/>
      <c r="N66" s="821"/>
      <c r="O66" s="821"/>
      <c r="P66" s="822"/>
      <c r="Q66" s="797" t="s">
        <v>427</v>
      </c>
      <c r="R66" s="798"/>
      <c r="S66" s="798"/>
      <c r="T66" s="798"/>
      <c r="U66" s="799"/>
      <c r="V66" s="797" t="s">
        <v>395</v>
      </c>
      <c r="W66" s="798"/>
      <c r="X66" s="798"/>
      <c r="Y66" s="798"/>
      <c r="Z66" s="799"/>
      <c r="AA66" s="797" t="s">
        <v>428</v>
      </c>
      <c r="AB66" s="798"/>
      <c r="AC66" s="798"/>
      <c r="AD66" s="798"/>
      <c r="AE66" s="799"/>
      <c r="AF66" s="932" t="s">
        <v>429</v>
      </c>
      <c r="AG66" s="893"/>
      <c r="AH66" s="893"/>
      <c r="AI66" s="893"/>
      <c r="AJ66" s="933"/>
      <c r="AK66" s="797" t="s">
        <v>430</v>
      </c>
      <c r="AL66" s="821"/>
      <c r="AM66" s="821"/>
      <c r="AN66" s="821"/>
      <c r="AO66" s="822"/>
      <c r="AP66" s="797" t="s">
        <v>431</v>
      </c>
      <c r="AQ66" s="798"/>
      <c r="AR66" s="798"/>
      <c r="AS66" s="798"/>
      <c r="AT66" s="799"/>
      <c r="AU66" s="797" t="s">
        <v>432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604</v>
      </c>
      <c r="C68" s="950"/>
      <c r="D68" s="950"/>
      <c r="E68" s="950"/>
      <c r="F68" s="950"/>
      <c r="G68" s="950"/>
      <c r="H68" s="950"/>
      <c r="I68" s="950"/>
      <c r="J68" s="950"/>
      <c r="K68" s="950"/>
      <c r="L68" s="950"/>
      <c r="M68" s="950"/>
      <c r="N68" s="950"/>
      <c r="O68" s="950"/>
      <c r="P68" s="951"/>
      <c r="Q68" s="952">
        <v>27</v>
      </c>
      <c r="R68" s="946"/>
      <c r="S68" s="946"/>
      <c r="T68" s="946"/>
      <c r="U68" s="946"/>
      <c r="V68" s="946">
        <v>26</v>
      </c>
      <c r="W68" s="946"/>
      <c r="X68" s="946"/>
      <c r="Y68" s="946"/>
      <c r="Z68" s="946"/>
      <c r="AA68" s="946">
        <v>1</v>
      </c>
      <c r="AB68" s="946"/>
      <c r="AC68" s="946"/>
      <c r="AD68" s="946"/>
      <c r="AE68" s="946"/>
      <c r="AF68" s="946">
        <v>1</v>
      </c>
      <c r="AG68" s="946"/>
      <c r="AH68" s="946"/>
      <c r="AI68" s="946"/>
      <c r="AJ68" s="946"/>
      <c r="AK68" s="946" t="s">
        <v>601</v>
      </c>
      <c r="AL68" s="946"/>
      <c r="AM68" s="946"/>
      <c r="AN68" s="946"/>
      <c r="AO68" s="946"/>
      <c r="AP68" s="946" t="s">
        <v>601</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605</v>
      </c>
      <c r="C69" s="954"/>
      <c r="D69" s="954"/>
      <c r="E69" s="954"/>
      <c r="F69" s="954"/>
      <c r="G69" s="954"/>
      <c r="H69" s="954"/>
      <c r="I69" s="954"/>
      <c r="J69" s="954"/>
      <c r="K69" s="954"/>
      <c r="L69" s="954"/>
      <c r="M69" s="954"/>
      <c r="N69" s="954"/>
      <c r="O69" s="954"/>
      <c r="P69" s="955"/>
      <c r="Q69" s="956">
        <v>69</v>
      </c>
      <c r="R69" s="911"/>
      <c r="S69" s="911"/>
      <c r="T69" s="911"/>
      <c r="U69" s="911"/>
      <c r="V69" s="911">
        <v>51</v>
      </c>
      <c r="W69" s="911"/>
      <c r="X69" s="911"/>
      <c r="Y69" s="911"/>
      <c r="Z69" s="911"/>
      <c r="AA69" s="911">
        <v>19</v>
      </c>
      <c r="AB69" s="911"/>
      <c r="AC69" s="911"/>
      <c r="AD69" s="911"/>
      <c r="AE69" s="911"/>
      <c r="AF69" s="911">
        <v>19</v>
      </c>
      <c r="AG69" s="911"/>
      <c r="AH69" s="911"/>
      <c r="AI69" s="911"/>
      <c r="AJ69" s="911"/>
      <c r="AK69" s="911" t="s">
        <v>601</v>
      </c>
      <c r="AL69" s="911"/>
      <c r="AM69" s="911"/>
      <c r="AN69" s="911"/>
      <c r="AO69" s="911"/>
      <c r="AP69" s="911" t="s">
        <v>601</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606</v>
      </c>
      <c r="C70" s="954"/>
      <c r="D70" s="954"/>
      <c r="E70" s="954"/>
      <c r="F70" s="954"/>
      <c r="G70" s="954"/>
      <c r="H70" s="954"/>
      <c r="I70" s="954"/>
      <c r="J70" s="954"/>
      <c r="K70" s="954"/>
      <c r="L70" s="954"/>
      <c r="M70" s="954"/>
      <c r="N70" s="954"/>
      <c r="O70" s="954"/>
      <c r="P70" s="955"/>
      <c r="Q70" s="956">
        <v>253</v>
      </c>
      <c r="R70" s="911"/>
      <c r="S70" s="911"/>
      <c r="T70" s="911"/>
      <c r="U70" s="911"/>
      <c r="V70" s="911">
        <v>188</v>
      </c>
      <c r="W70" s="911"/>
      <c r="X70" s="911"/>
      <c r="Y70" s="911"/>
      <c r="Z70" s="911"/>
      <c r="AA70" s="911">
        <v>65</v>
      </c>
      <c r="AB70" s="911"/>
      <c r="AC70" s="911"/>
      <c r="AD70" s="911"/>
      <c r="AE70" s="911"/>
      <c r="AF70" s="911">
        <v>65</v>
      </c>
      <c r="AG70" s="911"/>
      <c r="AH70" s="911"/>
      <c r="AI70" s="911"/>
      <c r="AJ70" s="911"/>
      <c r="AK70" s="911">
        <v>47</v>
      </c>
      <c r="AL70" s="911"/>
      <c r="AM70" s="911"/>
      <c r="AN70" s="911"/>
      <c r="AO70" s="911"/>
      <c r="AP70" s="911" t="s">
        <v>601</v>
      </c>
      <c r="AQ70" s="911"/>
      <c r="AR70" s="911"/>
      <c r="AS70" s="911"/>
      <c r="AT70" s="911"/>
      <c r="AU70" s="911"/>
      <c r="AV70" s="911"/>
      <c r="AW70" s="911"/>
      <c r="AX70" s="911"/>
      <c r="AY70" s="911"/>
      <c r="AZ70" s="957" t="s">
        <v>615</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607</v>
      </c>
      <c r="C71" s="954"/>
      <c r="D71" s="954"/>
      <c r="E71" s="954"/>
      <c r="F71" s="954"/>
      <c r="G71" s="954"/>
      <c r="H71" s="954"/>
      <c r="I71" s="954"/>
      <c r="J71" s="954"/>
      <c r="K71" s="954"/>
      <c r="L71" s="954"/>
      <c r="M71" s="954"/>
      <c r="N71" s="954"/>
      <c r="O71" s="954"/>
      <c r="P71" s="955"/>
      <c r="Q71" s="956">
        <v>198218</v>
      </c>
      <c r="R71" s="911"/>
      <c r="S71" s="911"/>
      <c r="T71" s="911"/>
      <c r="U71" s="911"/>
      <c r="V71" s="911">
        <v>189076</v>
      </c>
      <c r="W71" s="911"/>
      <c r="X71" s="911"/>
      <c r="Y71" s="911"/>
      <c r="Z71" s="911"/>
      <c r="AA71" s="911">
        <v>9142</v>
      </c>
      <c r="AB71" s="911"/>
      <c r="AC71" s="911"/>
      <c r="AD71" s="911"/>
      <c r="AE71" s="911"/>
      <c r="AF71" s="911">
        <v>9142</v>
      </c>
      <c r="AG71" s="911"/>
      <c r="AH71" s="911"/>
      <c r="AI71" s="911"/>
      <c r="AJ71" s="911"/>
      <c r="AK71" s="911" t="s">
        <v>601</v>
      </c>
      <c r="AL71" s="911"/>
      <c r="AM71" s="911"/>
      <c r="AN71" s="911"/>
      <c r="AO71" s="911"/>
      <c r="AP71" s="911" t="s">
        <v>601</v>
      </c>
      <c r="AQ71" s="911"/>
      <c r="AR71" s="911"/>
      <c r="AS71" s="911"/>
      <c r="AT71" s="911"/>
      <c r="AU71" s="911"/>
      <c r="AV71" s="911"/>
      <c r="AW71" s="911"/>
      <c r="AX71" s="911"/>
      <c r="AY71" s="911"/>
      <c r="AZ71" s="957" t="s">
        <v>616</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433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9227</v>
      </c>
      <c r="AG88" s="922"/>
      <c r="AH88" s="922"/>
      <c r="AI88" s="922"/>
      <c r="AJ88" s="922"/>
      <c r="AK88" s="919"/>
      <c r="AL88" s="919"/>
      <c r="AM88" s="919"/>
      <c r="AN88" s="919"/>
      <c r="AO88" s="919"/>
      <c r="AP88" s="922" t="s">
        <v>601</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434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52</v>
      </c>
      <c r="CS102" s="930"/>
      <c r="CT102" s="930"/>
      <c r="CU102" s="930"/>
      <c r="CV102" s="973"/>
      <c r="CW102" s="972">
        <v>26</v>
      </c>
      <c r="CX102" s="930"/>
      <c r="CY102" s="930"/>
      <c r="CZ102" s="930"/>
      <c r="DA102" s="973"/>
      <c r="DB102" s="972">
        <v>312</v>
      </c>
      <c r="DC102" s="930"/>
      <c r="DD102" s="930"/>
      <c r="DE102" s="930"/>
      <c r="DF102" s="973"/>
      <c r="DG102" s="972">
        <v>531</v>
      </c>
      <c r="DH102" s="930"/>
      <c r="DI102" s="930"/>
      <c r="DJ102" s="930"/>
      <c r="DK102" s="973"/>
      <c r="DL102" s="972" t="s">
        <v>601</v>
      </c>
      <c r="DM102" s="930"/>
      <c r="DN102" s="930"/>
      <c r="DO102" s="930"/>
      <c r="DP102" s="973"/>
      <c r="DQ102" s="972">
        <v>245</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441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442</v>
      </c>
      <c r="AB109" s="975"/>
      <c r="AC109" s="975"/>
      <c r="AD109" s="975"/>
      <c r="AE109" s="976"/>
      <c r="AF109" s="974" t="s">
        <v>306</v>
      </c>
      <c r="AG109" s="975"/>
      <c r="AH109" s="975"/>
      <c r="AI109" s="975"/>
      <c r="AJ109" s="976"/>
      <c r="AK109" s="974" t="s">
        <v>305</v>
      </c>
      <c r="AL109" s="975"/>
      <c r="AM109" s="975"/>
      <c r="AN109" s="975"/>
      <c r="AO109" s="976"/>
      <c r="AP109" s="974" t="s">
        <v>443</v>
      </c>
      <c r="AQ109" s="975"/>
      <c r="AR109" s="975"/>
      <c r="AS109" s="975"/>
      <c r="AT109" s="977"/>
      <c r="AU109" s="994" t="s">
        <v>441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442</v>
      </c>
      <c r="BR109" s="975"/>
      <c r="BS109" s="975"/>
      <c r="BT109" s="975"/>
      <c r="BU109" s="976"/>
      <c r="BV109" s="974" t="s">
        <v>306</v>
      </c>
      <c r="BW109" s="975"/>
      <c r="BX109" s="975"/>
      <c r="BY109" s="975"/>
      <c r="BZ109" s="976"/>
      <c r="CA109" s="974" t="s">
        <v>305</v>
      </c>
      <c r="CB109" s="975"/>
      <c r="CC109" s="975"/>
      <c r="CD109" s="975"/>
      <c r="CE109" s="976"/>
      <c r="CF109" s="995" t="s">
        <v>443</v>
      </c>
      <c r="CG109" s="995"/>
      <c r="CH109" s="995"/>
      <c r="CI109" s="995"/>
      <c r="CJ109" s="995"/>
      <c r="CK109" s="974" t="s">
        <v>444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442</v>
      </c>
      <c r="DH109" s="975"/>
      <c r="DI109" s="975"/>
      <c r="DJ109" s="975"/>
      <c r="DK109" s="976"/>
      <c r="DL109" s="974" t="s">
        <v>306</v>
      </c>
      <c r="DM109" s="975"/>
      <c r="DN109" s="975"/>
      <c r="DO109" s="975"/>
      <c r="DP109" s="976"/>
      <c r="DQ109" s="974" t="s">
        <v>305</v>
      </c>
      <c r="DR109" s="975"/>
      <c r="DS109" s="975"/>
      <c r="DT109" s="975"/>
      <c r="DU109" s="976"/>
      <c r="DV109" s="974" t="s">
        <v>443</v>
      </c>
      <c r="DW109" s="975"/>
      <c r="DX109" s="975"/>
      <c r="DY109" s="975"/>
      <c r="DZ109" s="977"/>
    </row>
    <row r="110" spans="1:131" s="246" customFormat="1" ht="26.25" customHeight="1" x14ac:dyDescent="0.15">
      <c r="A110" s="978" t="s">
        <v>445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5161467</v>
      </c>
      <c r="AB110" s="982"/>
      <c r="AC110" s="982"/>
      <c r="AD110" s="982"/>
      <c r="AE110" s="983"/>
      <c r="AF110" s="984">
        <v>5014528</v>
      </c>
      <c r="AG110" s="982"/>
      <c r="AH110" s="982"/>
      <c r="AI110" s="982"/>
      <c r="AJ110" s="983"/>
      <c r="AK110" s="984">
        <v>5151709</v>
      </c>
      <c r="AL110" s="982"/>
      <c r="AM110" s="982"/>
      <c r="AN110" s="982"/>
      <c r="AO110" s="983"/>
      <c r="AP110" s="985">
        <v>27.5</v>
      </c>
      <c r="AQ110" s="986"/>
      <c r="AR110" s="986"/>
      <c r="AS110" s="986"/>
      <c r="AT110" s="987"/>
      <c r="AU110" s="988" t="s">
        <v>73</v>
      </c>
      <c r="AV110" s="989"/>
      <c r="AW110" s="989"/>
      <c r="AX110" s="989"/>
      <c r="AY110" s="989"/>
      <c r="AZ110" s="1030" t="s">
        <v>446</v>
      </c>
      <c r="BA110" s="979"/>
      <c r="BB110" s="979"/>
      <c r="BC110" s="979"/>
      <c r="BD110" s="979"/>
      <c r="BE110" s="979"/>
      <c r="BF110" s="979"/>
      <c r="BG110" s="979"/>
      <c r="BH110" s="979"/>
      <c r="BI110" s="979"/>
      <c r="BJ110" s="979"/>
      <c r="BK110" s="979"/>
      <c r="BL110" s="979"/>
      <c r="BM110" s="979"/>
      <c r="BN110" s="979"/>
      <c r="BO110" s="979"/>
      <c r="BP110" s="980"/>
      <c r="BQ110" s="1016">
        <v>43812038</v>
      </c>
      <c r="BR110" s="1017"/>
      <c r="BS110" s="1017"/>
      <c r="BT110" s="1017"/>
      <c r="BU110" s="1017"/>
      <c r="BV110" s="1017">
        <v>42489418</v>
      </c>
      <c r="BW110" s="1017"/>
      <c r="BX110" s="1017"/>
      <c r="BY110" s="1017"/>
      <c r="BZ110" s="1017"/>
      <c r="CA110" s="1017">
        <v>41731425</v>
      </c>
      <c r="CB110" s="1017"/>
      <c r="CC110" s="1017"/>
      <c r="CD110" s="1017"/>
      <c r="CE110" s="1017"/>
      <c r="CF110" s="1031">
        <v>223</v>
      </c>
      <c r="CG110" s="1032"/>
      <c r="CH110" s="1032"/>
      <c r="CI110" s="1032"/>
      <c r="CJ110" s="1032"/>
      <c r="CK110" s="1033" t="s">
        <v>447</v>
      </c>
      <c r="CL110" s="1034"/>
      <c r="CM110" s="1013" t="s">
        <v>448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449</v>
      </c>
      <c r="DH110" s="1017"/>
      <c r="DI110" s="1017"/>
      <c r="DJ110" s="1017"/>
      <c r="DK110" s="1017"/>
      <c r="DL110" s="1017" t="s">
        <v>391</v>
      </c>
      <c r="DM110" s="1017"/>
      <c r="DN110" s="1017"/>
      <c r="DO110" s="1017"/>
      <c r="DP110" s="1017"/>
      <c r="DQ110" s="1017" t="s">
        <v>391</v>
      </c>
      <c r="DR110" s="1017"/>
      <c r="DS110" s="1017"/>
      <c r="DT110" s="1017"/>
      <c r="DU110" s="1017"/>
      <c r="DV110" s="1018" t="s">
        <v>450</v>
      </c>
      <c r="DW110" s="1018"/>
      <c r="DX110" s="1018"/>
      <c r="DY110" s="1018"/>
      <c r="DZ110" s="1019"/>
    </row>
    <row r="111" spans="1:131" s="246" customFormat="1" ht="26.25" customHeight="1" x14ac:dyDescent="0.15">
      <c r="A111" s="1020" t="s">
        <v>451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391</v>
      </c>
      <c r="AB111" s="1024"/>
      <c r="AC111" s="1024"/>
      <c r="AD111" s="1024"/>
      <c r="AE111" s="1025"/>
      <c r="AF111" s="1026" t="s">
        <v>391</v>
      </c>
      <c r="AG111" s="1024"/>
      <c r="AH111" s="1024"/>
      <c r="AI111" s="1024"/>
      <c r="AJ111" s="1025"/>
      <c r="AK111" s="1026" t="s">
        <v>450</v>
      </c>
      <c r="AL111" s="1024"/>
      <c r="AM111" s="1024"/>
      <c r="AN111" s="1024"/>
      <c r="AO111" s="1025"/>
      <c r="AP111" s="1027" t="s">
        <v>450</v>
      </c>
      <c r="AQ111" s="1028"/>
      <c r="AR111" s="1028"/>
      <c r="AS111" s="1028"/>
      <c r="AT111" s="1029"/>
      <c r="AU111" s="990"/>
      <c r="AV111" s="991"/>
      <c r="AW111" s="991"/>
      <c r="AX111" s="991"/>
      <c r="AY111" s="991"/>
      <c r="AZ111" s="1039" t="s">
        <v>452</v>
      </c>
      <c r="BA111" s="1040"/>
      <c r="BB111" s="1040"/>
      <c r="BC111" s="1040"/>
      <c r="BD111" s="1040"/>
      <c r="BE111" s="1040"/>
      <c r="BF111" s="1040"/>
      <c r="BG111" s="1040"/>
      <c r="BH111" s="1040"/>
      <c r="BI111" s="1040"/>
      <c r="BJ111" s="1040"/>
      <c r="BK111" s="1040"/>
      <c r="BL111" s="1040"/>
      <c r="BM111" s="1040"/>
      <c r="BN111" s="1040"/>
      <c r="BO111" s="1040"/>
      <c r="BP111" s="1041"/>
      <c r="BQ111" s="1009">
        <v>403413</v>
      </c>
      <c r="BR111" s="1010"/>
      <c r="BS111" s="1010"/>
      <c r="BT111" s="1010"/>
      <c r="BU111" s="1010"/>
      <c r="BV111" s="1010">
        <v>390566</v>
      </c>
      <c r="BW111" s="1010"/>
      <c r="BX111" s="1010"/>
      <c r="BY111" s="1010"/>
      <c r="BZ111" s="1010"/>
      <c r="CA111" s="1010">
        <v>391744</v>
      </c>
      <c r="CB111" s="1010"/>
      <c r="CC111" s="1010"/>
      <c r="CD111" s="1010"/>
      <c r="CE111" s="1010"/>
      <c r="CF111" s="1004">
        <v>2.1</v>
      </c>
      <c r="CG111" s="1005"/>
      <c r="CH111" s="1005"/>
      <c r="CI111" s="1005"/>
      <c r="CJ111" s="1005"/>
      <c r="CK111" s="1035"/>
      <c r="CL111" s="1036"/>
      <c r="CM111" s="1006" t="s">
        <v>453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454</v>
      </c>
      <c r="DH111" s="1010"/>
      <c r="DI111" s="1010"/>
      <c r="DJ111" s="1010"/>
      <c r="DK111" s="1010"/>
      <c r="DL111" s="1010" t="s">
        <v>450</v>
      </c>
      <c r="DM111" s="1010"/>
      <c r="DN111" s="1010"/>
      <c r="DO111" s="1010"/>
      <c r="DP111" s="1010"/>
      <c r="DQ111" s="1010" t="s">
        <v>449</v>
      </c>
      <c r="DR111" s="1010"/>
      <c r="DS111" s="1010"/>
      <c r="DT111" s="1010"/>
      <c r="DU111" s="1010"/>
      <c r="DV111" s="1011" t="s">
        <v>449</v>
      </c>
      <c r="DW111" s="1011"/>
      <c r="DX111" s="1011"/>
      <c r="DY111" s="1011"/>
      <c r="DZ111" s="1012"/>
    </row>
    <row r="112" spans="1:131" s="246" customFormat="1" ht="26.25" customHeight="1" x14ac:dyDescent="0.15">
      <c r="A112" s="1042" t="s">
        <v>455</v>
      </c>
      <c r="B112" s="1043"/>
      <c r="C112" s="1040" t="s">
        <v>456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26667</v>
      </c>
      <c r="AB112" s="1049"/>
      <c r="AC112" s="1049"/>
      <c r="AD112" s="1049"/>
      <c r="AE112" s="1050"/>
      <c r="AF112" s="1051">
        <v>13333</v>
      </c>
      <c r="AG112" s="1049"/>
      <c r="AH112" s="1049"/>
      <c r="AI112" s="1049"/>
      <c r="AJ112" s="1050"/>
      <c r="AK112" s="1051" t="s">
        <v>449</v>
      </c>
      <c r="AL112" s="1049"/>
      <c r="AM112" s="1049"/>
      <c r="AN112" s="1049"/>
      <c r="AO112" s="1050"/>
      <c r="AP112" s="1052" t="s">
        <v>454</v>
      </c>
      <c r="AQ112" s="1053"/>
      <c r="AR112" s="1053"/>
      <c r="AS112" s="1053"/>
      <c r="AT112" s="1054"/>
      <c r="AU112" s="990"/>
      <c r="AV112" s="991"/>
      <c r="AW112" s="991"/>
      <c r="AX112" s="991"/>
      <c r="AY112" s="991"/>
      <c r="AZ112" s="1039" t="s">
        <v>457</v>
      </c>
      <c r="BA112" s="1040"/>
      <c r="BB112" s="1040"/>
      <c r="BC112" s="1040"/>
      <c r="BD112" s="1040"/>
      <c r="BE112" s="1040"/>
      <c r="BF112" s="1040"/>
      <c r="BG112" s="1040"/>
      <c r="BH112" s="1040"/>
      <c r="BI112" s="1040"/>
      <c r="BJ112" s="1040"/>
      <c r="BK112" s="1040"/>
      <c r="BL112" s="1040"/>
      <c r="BM112" s="1040"/>
      <c r="BN112" s="1040"/>
      <c r="BO112" s="1040"/>
      <c r="BP112" s="1041"/>
      <c r="BQ112" s="1009">
        <v>15227243</v>
      </c>
      <c r="BR112" s="1010"/>
      <c r="BS112" s="1010"/>
      <c r="BT112" s="1010"/>
      <c r="BU112" s="1010"/>
      <c r="BV112" s="1010">
        <v>14048007</v>
      </c>
      <c r="BW112" s="1010"/>
      <c r="BX112" s="1010"/>
      <c r="BY112" s="1010"/>
      <c r="BZ112" s="1010"/>
      <c r="CA112" s="1010">
        <v>14067354</v>
      </c>
      <c r="CB112" s="1010"/>
      <c r="CC112" s="1010"/>
      <c r="CD112" s="1010"/>
      <c r="CE112" s="1010"/>
      <c r="CF112" s="1004">
        <v>75.2</v>
      </c>
      <c r="CG112" s="1005"/>
      <c r="CH112" s="1005"/>
      <c r="CI112" s="1005"/>
      <c r="CJ112" s="1005"/>
      <c r="CK112" s="1035"/>
      <c r="CL112" s="1036"/>
      <c r="CM112" s="1006" t="s">
        <v>458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454</v>
      </c>
      <c r="DH112" s="1010"/>
      <c r="DI112" s="1010"/>
      <c r="DJ112" s="1010"/>
      <c r="DK112" s="1010"/>
      <c r="DL112" s="1010" t="s">
        <v>454</v>
      </c>
      <c r="DM112" s="1010"/>
      <c r="DN112" s="1010"/>
      <c r="DO112" s="1010"/>
      <c r="DP112" s="1010"/>
      <c r="DQ112" s="1010" t="s">
        <v>454</v>
      </c>
      <c r="DR112" s="1010"/>
      <c r="DS112" s="1010"/>
      <c r="DT112" s="1010"/>
      <c r="DU112" s="1010"/>
      <c r="DV112" s="1011" t="s">
        <v>454</v>
      </c>
      <c r="DW112" s="1011"/>
      <c r="DX112" s="1011"/>
      <c r="DY112" s="1011"/>
      <c r="DZ112" s="1012"/>
    </row>
    <row r="113" spans="1:130" s="246" customFormat="1" ht="26.25" customHeight="1" x14ac:dyDescent="0.15">
      <c r="A113" s="1044"/>
      <c r="B113" s="1045"/>
      <c r="C113" s="1040" t="s">
        <v>459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1229890</v>
      </c>
      <c r="AB113" s="1024"/>
      <c r="AC113" s="1024"/>
      <c r="AD113" s="1024"/>
      <c r="AE113" s="1025"/>
      <c r="AF113" s="1026">
        <v>1191223</v>
      </c>
      <c r="AG113" s="1024"/>
      <c r="AH113" s="1024"/>
      <c r="AI113" s="1024"/>
      <c r="AJ113" s="1025"/>
      <c r="AK113" s="1026">
        <v>1228190</v>
      </c>
      <c r="AL113" s="1024"/>
      <c r="AM113" s="1024"/>
      <c r="AN113" s="1024"/>
      <c r="AO113" s="1025"/>
      <c r="AP113" s="1027">
        <v>6.6</v>
      </c>
      <c r="AQ113" s="1028"/>
      <c r="AR113" s="1028"/>
      <c r="AS113" s="1028"/>
      <c r="AT113" s="1029"/>
      <c r="AU113" s="990"/>
      <c r="AV113" s="991"/>
      <c r="AW113" s="991"/>
      <c r="AX113" s="991"/>
      <c r="AY113" s="991"/>
      <c r="AZ113" s="1039" t="s">
        <v>460</v>
      </c>
      <c r="BA113" s="1040"/>
      <c r="BB113" s="1040"/>
      <c r="BC113" s="1040"/>
      <c r="BD113" s="1040"/>
      <c r="BE113" s="1040"/>
      <c r="BF113" s="1040"/>
      <c r="BG113" s="1040"/>
      <c r="BH113" s="1040"/>
      <c r="BI113" s="1040"/>
      <c r="BJ113" s="1040"/>
      <c r="BK113" s="1040"/>
      <c r="BL113" s="1040"/>
      <c r="BM113" s="1040"/>
      <c r="BN113" s="1040"/>
      <c r="BO113" s="1040"/>
      <c r="BP113" s="1041"/>
      <c r="BQ113" s="1009" t="s">
        <v>454</v>
      </c>
      <c r="BR113" s="1010"/>
      <c r="BS113" s="1010"/>
      <c r="BT113" s="1010"/>
      <c r="BU113" s="1010"/>
      <c r="BV113" s="1010" t="s">
        <v>454</v>
      </c>
      <c r="BW113" s="1010"/>
      <c r="BX113" s="1010"/>
      <c r="BY113" s="1010"/>
      <c r="BZ113" s="1010"/>
      <c r="CA113" s="1010" t="s">
        <v>454</v>
      </c>
      <c r="CB113" s="1010"/>
      <c r="CC113" s="1010"/>
      <c r="CD113" s="1010"/>
      <c r="CE113" s="1010"/>
      <c r="CF113" s="1004" t="s">
        <v>449</v>
      </c>
      <c r="CG113" s="1005"/>
      <c r="CH113" s="1005"/>
      <c r="CI113" s="1005"/>
      <c r="CJ113" s="1005"/>
      <c r="CK113" s="1035"/>
      <c r="CL113" s="1036"/>
      <c r="CM113" s="1006" t="s">
        <v>461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449</v>
      </c>
      <c r="DH113" s="1049"/>
      <c r="DI113" s="1049"/>
      <c r="DJ113" s="1049"/>
      <c r="DK113" s="1050"/>
      <c r="DL113" s="1051" t="s">
        <v>454</v>
      </c>
      <c r="DM113" s="1049"/>
      <c r="DN113" s="1049"/>
      <c r="DO113" s="1049"/>
      <c r="DP113" s="1050"/>
      <c r="DQ113" s="1051" t="s">
        <v>454</v>
      </c>
      <c r="DR113" s="1049"/>
      <c r="DS113" s="1049"/>
      <c r="DT113" s="1049"/>
      <c r="DU113" s="1050"/>
      <c r="DV113" s="1052" t="s">
        <v>454</v>
      </c>
      <c r="DW113" s="1053"/>
      <c r="DX113" s="1053"/>
      <c r="DY113" s="1053"/>
      <c r="DZ113" s="1054"/>
    </row>
    <row r="114" spans="1:130" s="246" customFormat="1" ht="26.25" customHeight="1" x14ac:dyDescent="0.15">
      <c r="A114" s="1044"/>
      <c r="B114" s="1045"/>
      <c r="C114" s="1040" t="s">
        <v>462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391</v>
      </c>
      <c r="AB114" s="1049"/>
      <c r="AC114" s="1049"/>
      <c r="AD114" s="1049"/>
      <c r="AE114" s="1050"/>
      <c r="AF114" s="1051" t="s">
        <v>454</v>
      </c>
      <c r="AG114" s="1049"/>
      <c r="AH114" s="1049"/>
      <c r="AI114" s="1049"/>
      <c r="AJ114" s="1050"/>
      <c r="AK114" s="1051" t="s">
        <v>449</v>
      </c>
      <c r="AL114" s="1049"/>
      <c r="AM114" s="1049"/>
      <c r="AN114" s="1049"/>
      <c r="AO114" s="1050"/>
      <c r="AP114" s="1052" t="s">
        <v>391</v>
      </c>
      <c r="AQ114" s="1053"/>
      <c r="AR114" s="1053"/>
      <c r="AS114" s="1053"/>
      <c r="AT114" s="1054"/>
      <c r="AU114" s="990"/>
      <c r="AV114" s="991"/>
      <c r="AW114" s="991"/>
      <c r="AX114" s="991"/>
      <c r="AY114" s="991"/>
      <c r="AZ114" s="1039" t="s">
        <v>463</v>
      </c>
      <c r="BA114" s="1040"/>
      <c r="BB114" s="1040"/>
      <c r="BC114" s="1040"/>
      <c r="BD114" s="1040"/>
      <c r="BE114" s="1040"/>
      <c r="BF114" s="1040"/>
      <c r="BG114" s="1040"/>
      <c r="BH114" s="1040"/>
      <c r="BI114" s="1040"/>
      <c r="BJ114" s="1040"/>
      <c r="BK114" s="1040"/>
      <c r="BL114" s="1040"/>
      <c r="BM114" s="1040"/>
      <c r="BN114" s="1040"/>
      <c r="BO114" s="1040"/>
      <c r="BP114" s="1041"/>
      <c r="BQ114" s="1009">
        <v>6299494</v>
      </c>
      <c r="BR114" s="1010"/>
      <c r="BS114" s="1010"/>
      <c r="BT114" s="1010"/>
      <c r="BU114" s="1010"/>
      <c r="BV114" s="1010">
        <v>6297189</v>
      </c>
      <c r="BW114" s="1010"/>
      <c r="BX114" s="1010"/>
      <c r="BY114" s="1010"/>
      <c r="BZ114" s="1010"/>
      <c r="CA114" s="1010">
        <v>5897084</v>
      </c>
      <c r="CB114" s="1010"/>
      <c r="CC114" s="1010"/>
      <c r="CD114" s="1010"/>
      <c r="CE114" s="1010"/>
      <c r="CF114" s="1004">
        <v>31.5</v>
      </c>
      <c r="CG114" s="1005"/>
      <c r="CH114" s="1005"/>
      <c r="CI114" s="1005"/>
      <c r="CJ114" s="1005"/>
      <c r="CK114" s="1035"/>
      <c r="CL114" s="1036"/>
      <c r="CM114" s="1006" t="s">
        <v>464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454</v>
      </c>
      <c r="DH114" s="1049"/>
      <c r="DI114" s="1049"/>
      <c r="DJ114" s="1049"/>
      <c r="DK114" s="1050"/>
      <c r="DL114" s="1051" t="s">
        <v>449</v>
      </c>
      <c r="DM114" s="1049"/>
      <c r="DN114" s="1049"/>
      <c r="DO114" s="1049"/>
      <c r="DP114" s="1050"/>
      <c r="DQ114" s="1051" t="s">
        <v>391</v>
      </c>
      <c r="DR114" s="1049"/>
      <c r="DS114" s="1049"/>
      <c r="DT114" s="1049"/>
      <c r="DU114" s="1050"/>
      <c r="DV114" s="1052" t="s">
        <v>454</v>
      </c>
      <c r="DW114" s="1053"/>
      <c r="DX114" s="1053"/>
      <c r="DY114" s="1053"/>
      <c r="DZ114" s="1054"/>
    </row>
    <row r="115" spans="1:130" s="246" customFormat="1" ht="26.25" customHeight="1" x14ac:dyDescent="0.15">
      <c r="A115" s="1044"/>
      <c r="B115" s="1045"/>
      <c r="C115" s="1040" t="s">
        <v>465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454</v>
      </c>
      <c r="AB115" s="1024"/>
      <c r="AC115" s="1024"/>
      <c r="AD115" s="1024"/>
      <c r="AE115" s="1025"/>
      <c r="AF115" s="1026" t="s">
        <v>391</v>
      </c>
      <c r="AG115" s="1024"/>
      <c r="AH115" s="1024"/>
      <c r="AI115" s="1024"/>
      <c r="AJ115" s="1025"/>
      <c r="AK115" s="1026" t="s">
        <v>454</v>
      </c>
      <c r="AL115" s="1024"/>
      <c r="AM115" s="1024"/>
      <c r="AN115" s="1024"/>
      <c r="AO115" s="1025"/>
      <c r="AP115" s="1027" t="s">
        <v>454</v>
      </c>
      <c r="AQ115" s="1028"/>
      <c r="AR115" s="1028"/>
      <c r="AS115" s="1028"/>
      <c r="AT115" s="1029"/>
      <c r="AU115" s="990"/>
      <c r="AV115" s="991"/>
      <c r="AW115" s="991"/>
      <c r="AX115" s="991"/>
      <c r="AY115" s="991"/>
      <c r="AZ115" s="1039" t="s">
        <v>466</v>
      </c>
      <c r="BA115" s="1040"/>
      <c r="BB115" s="1040"/>
      <c r="BC115" s="1040"/>
      <c r="BD115" s="1040"/>
      <c r="BE115" s="1040"/>
      <c r="BF115" s="1040"/>
      <c r="BG115" s="1040"/>
      <c r="BH115" s="1040"/>
      <c r="BI115" s="1040"/>
      <c r="BJ115" s="1040"/>
      <c r="BK115" s="1040"/>
      <c r="BL115" s="1040"/>
      <c r="BM115" s="1040"/>
      <c r="BN115" s="1040"/>
      <c r="BO115" s="1040"/>
      <c r="BP115" s="1041"/>
      <c r="BQ115" s="1009">
        <v>246217</v>
      </c>
      <c r="BR115" s="1010"/>
      <c r="BS115" s="1010"/>
      <c r="BT115" s="1010"/>
      <c r="BU115" s="1010"/>
      <c r="BV115" s="1010">
        <v>257207</v>
      </c>
      <c r="BW115" s="1010"/>
      <c r="BX115" s="1010"/>
      <c r="BY115" s="1010"/>
      <c r="BZ115" s="1010"/>
      <c r="CA115" s="1010">
        <v>245471</v>
      </c>
      <c r="CB115" s="1010"/>
      <c r="CC115" s="1010"/>
      <c r="CD115" s="1010"/>
      <c r="CE115" s="1010"/>
      <c r="CF115" s="1004">
        <v>1.3</v>
      </c>
      <c r="CG115" s="1005"/>
      <c r="CH115" s="1005"/>
      <c r="CI115" s="1005"/>
      <c r="CJ115" s="1005"/>
      <c r="CK115" s="1035"/>
      <c r="CL115" s="1036"/>
      <c r="CM115" s="1039" t="s">
        <v>467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403413</v>
      </c>
      <c r="DH115" s="1049"/>
      <c r="DI115" s="1049"/>
      <c r="DJ115" s="1049"/>
      <c r="DK115" s="1050"/>
      <c r="DL115" s="1051">
        <v>390566</v>
      </c>
      <c r="DM115" s="1049"/>
      <c r="DN115" s="1049"/>
      <c r="DO115" s="1049"/>
      <c r="DP115" s="1050"/>
      <c r="DQ115" s="1051">
        <v>391744</v>
      </c>
      <c r="DR115" s="1049"/>
      <c r="DS115" s="1049"/>
      <c r="DT115" s="1049"/>
      <c r="DU115" s="1050"/>
      <c r="DV115" s="1052">
        <v>2.1</v>
      </c>
      <c r="DW115" s="1053"/>
      <c r="DX115" s="1053"/>
      <c r="DY115" s="1053"/>
      <c r="DZ115" s="1054"/>
    </row>
    <row r="116" spans="1:130" s="246" customFormat="1" ht="26.25" customHeight="1" x14ac:dyDescent="0.15">
      <c r="A116" s="1046"/>
      <c r="B116" s="1047"/>
      <c r="C116" s="1055" t="s">
        <v>468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449</v>
      </c>
      <c r="AB116" s="1049"/>
      <c r="AC116" s="1049"/>
      <c r="AD116" s="1049"/>
      <c r="AE116" s="1050"/>
      <c r="AF116" s="1051" t="s">
        <v>454</v>
      </c>
      <c r="AG116" s="1049"/>
      <c r="AH116" s="1049"/>
      <c r="AI116" s="1049"/>
      <c r="AJ116" s="1050"/>
      <c r="AK116" s="1051" t="s">
        <v>449</v>
      </c>
      <c r="AL116" s="1049"/>
      <c r="AM116" s="1049"/>
      <c r="AN116" s="1049"/>
      <c r="AO116" s="1050"/>
      <c r="AP116" s="1052" t="s">
        <v>454</v>
      </c>
      <c r="AQ116" s="1053"/>
      <c r="AR116" s="1053"/>
      <c r="AS116" s="1053"/>
      <c r="AT116" s="1054"/>
      <c r="AU116" s="990"/>
      <c r="AV116" s="991"/>
      <c r="AW116" s="991"/>
      <c r="AX116" s="991"/>
      <c r="AY116" s="991"/>
      <c r="AZ116" s="1057" t="s">
        <v>469</v>
      </c>
      <c r="BA116" s="1058"/>
      <c r="BB116" s="1058"/>
      <c r="BC116" s="1058"/>
      <c r="BD116" s="1058"/>
      <c r="BE116" s="1058"/>
      <c r="BF116" s="1058"/>
      <c r="BG116" s="1058"/>
      <c r="BH116" s="1058"/>
      <c r="BI116" s="1058"/>
      <c r="BJ116" s="1058"/>
      <c r="BK116" s="1058"/>
      <c r="BL116" s="1058"/>
      <c r="BM116" s="1058"/>
      <c r="BN116" s="1058"/>
      <c r="BO116" s="1058"/>
      <c r="BP116" s="1059"/>
      <c r="BQ116" s="1009" t="s">
        <v>454</v>
      </c>
      <c r="BR116" s="1010"/>
      <c r="BS116" s="1010"/>
      <c r="BT116" s="1010"/>
      <c r="BU116" s="1010"/>
      <c r="BV116" s="1010" t="s">
        <v>454</v>
      </c>
      <c r="BW116" s="1010"/>
      <c r="BX116" s="1010"/>
      <c r="BY116" s="1010"/>
      <c r="BZ116" s="1010"/>
      <c r="CA116" s="1010" t="s">
        <v>449</v>
      </c>
      <c r="CB116" s="1010"/>
      <c r="CC116" s="1010"/>
      <c r="CD116" s="1010"/>
      <c r="CE116" s="1010"/>
      <c r="CF116" s="1004" t="s">
        <v>454</v>
      </c>
      <c r="CG116" s="1005"/>
      <c r="CH116" s="1005"/>
      <c r="CI116" s="1005"/>
      <c r="CJ116" s="1005"/>
      <c r="CK116" s="1035"/>
      <c r="CL116" s="1036"/>
      <c r="CM116" s="1006" t="s">
        <v>470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454</v>
      </c>
      <c r="DH116" s="1049"/>
      <c r="DI116" s="1049"/>
      <c r="DJ116" s="1049"/>
      <c r="DK116" s="1050"/>
      <c r="DL116" s="1051" t="s">
        <v>449</v>
      </c>
      <c r="DM116" s="1049"/>
      <c r="DN116" s="1049"/>
      <c r="DO116" s="1049"/>
      <c r="DP116" s="1050"/>
      <c r="DQ116" s="1051" t="s">
        <v>454</v>
      </c>
      <c r="DR116" s="1049"/>
      <c r="DS116" s="1049"/>
      <c r="DT116" s="1049"/>
      <c r="DU116" s="1050"/>
      <c r="DV116" s="1052" t="s">
        <v>454</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471</v>
      </c>
      <c r="Z117" s="976"/>
      <c r="AA117" s="1066">
        <v>6418024</v>
      </c>
      <c r="AB117" s="1067"/>
      <c r="AC117" s="1067"/>
      <c r="AD117" s="1067"/>
      <c r="AE117" s="1068"/>
      <c r="AF117" s="1069">
        <v>6219084</v>
      </c>
      <c r="AG117" s="1067"/>
      <c r="AH117" s="1067"/>
      <c r="AI117" s="1067"/>
      <c r="AJ117" s="1068"/>
      <c r="AK117" s="1069">
        <v>6379899</v>
      </c>
      <c r="AL117" s="1067"/>
      <c r="AM117" s="1067"/>
      <c r="AN117" s="1067"/>
      <c r="AO117" s="1068"/>
      <c r="AP117" s="1070"/>
      <c r="AQ117" s="1071"/>
      <c r="AR117" s="1071"/>
      <c r="AS117" s="1071"/>
      <c r="AT117" s="1072"/>
      <c r="AU117" s="990"/>
      <c r="AV117" s="991"/>
      <c r="AW117" s="991"/>
      <c r="AX117" s="991"/>
      <c r="AY117" s="991"/>
      <c r="AZ117" s="1057" t="s">
        <v>472</v>
      </c>
      <c r="BA117" s="1058"/>
      <c r="BB117" s="1058"/>
      <c r="BC117" s="1058"/>
      <c r="BD117" s="1058"/>
      <c r="BE117" s="1058"/>
      <c r="BF117" s="1058"/>
      <c r="BG117" s="1058"/>
      <c r="BH117" s="1058"/>
      <c r="BI117" s="1058"/>
      <c r="BJ117" s="1058"/>
      <c r="BK117" s="1058"/>
      <c r="BL117" s="1058"/>
      <c r="BM117" s="1058"/>
      <c r="BN117" s="1058"/>
      <c r="BO117" s="1058"/>
      <c r="BP117" s="1059"/>
      <c r="BQ117" s="1009" t="s">
        <v>473</v>
      </c>
      <c r="BR117" s="1010"/>
      <c r="BS117" s="1010"/>
      <c r="BT117" s="1010"/>
      <c r="BU117" s="1010"/>
      <c r="BV117" s="1010" t="s">
        <v>473</v>
      </c>
      <c r="BW117" s="1010"/>
      <c r="BX117" s="1010"/>
      <c r="BY117" s="1010"/>
      <c r="BZ117" s="1010"/>
      <c r="CA117" s="1010" t="s">
        <v>474</v>
      </c>
      <c r="CB117" s="1010"/>
      <c r="CC117" s="1010"/>
      <c r="CD117" s="1010"/>
      <c r="CE117" s="1010"/>
      <c r="CF117" s="1004" t="s">
        <v>474</v>
      </c>
      <c r="CG117" s="1005"/>
      <c r="CH117" s="1005"/>
      <c r="CI117" s="1005"/>
      <c r="CJ117" s="1005"/>
      <c r="CK117" s="1035"/>
      <c r="CL117" s="1036"/>
      <c r="CM117" s="1006" t="s">
        <v>475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473</v>
      </c>
      <c r="DH117" s="1049"/>
      <c r="DI117" s="1049"/>
      <c r="DJ117" s="1049"/>
      <c r="DK117" s="1050"/>
      <c r="DL117" s="1051" t="s">
        <v>476</v>
      </c>
      <c r="DM117" s="1049"/>
      <c r="DN117" s="1049"/>
      <c r="DO117" s="1049"/>
      <c r="DP117" s="1050"/>
      <c r="DQ117" s="1051" t="s">
        <v>473</v>
      </c>
      <c r="DR117" s="1049"/>
      <c r="DS117" s="1049"/>
      <c r="DT117" s="1049"/>
      <c r="DU117" s="1050"/>
      <c r="DV117" s="1052" t="s">
        <v>477</v>
      </c>
      <c r="DW117" s="1053"/>
      <c r="DX117" s="1053"/>
      <c r="DY117" s="1053"/>
      <c r="DZ117" s="1054"/>
    </row>
    <row r="118" spans="1:130" s="246" customFormat="1" ht="26.25" customHeight="1" x14ac:dyDescent="0.15">
      <c r="A118" s="994" t="s">
        <v>444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442</v>
      </c>
      <c r="AB118" s="975"/>
      <c r="AC118" s="975"/>
      <c r="AD118" s="975"/>
      <c r="AE118" s="976"/>
      <c r="AF118" s="974" t="s">
        <v>306</v>
      </c>
      <c r="AG118" s="975"/>
      <c r="AH118" s="975"/>
      <c r="AI118" s="975"/>
      <c r="AJ118" s="976"/>
      <c r="AK118" s="974" t="s">
        <v>305</v>
      </c>
      <c r="AL118" s="975"/>
      <c r="AM118" s="975"/>
      <c r="AN118" s="975"/>
      <c r="AO118" s="976"/>
      <c r="AP118" s="1061" t="s">
        <v>443</v>
      </c>
      <c r="AQ118" s="1062"/>
      <c r="AR118" s="1062"/>
      <c r="AS118" s="1062"/>
      <c r="AT118" s="1063"/>
      <c r="AU118" s="990"/>
      <c r="AV118" s="991"/>
      <c r="AW118" s="991"/>
      <c r="AX118" s="991"/>
      <c r="AY118" s="991"/>
      <c r="AZ118" s="1064" t="s">
        <v>478</v>
      </c>
      <c r="BA118" s="1055"/>
      <c r="BB118" s="1055"/>
      <c r="BC118" s="1055"/>
      <c r="BD118" s="1055"/>
      <c r="BE118" s="1055"/>
      <c r="BF118" s="1055"/>
      <c r="BG118" s="1055"/>
      <c r="BH118" s="1055"/>
      <c r="BI118" s="1055"/>
      <c r="BJ118" s="1055"/>
      <c r="BK118" s="1055"/>
      <c r="BL118" s="1055"/>
      <c r="BM118" s="1055"/>
      <c r="BN118" s="1055"/>
      <c r="BO118" s="1055"/>
      <c r="BP118" s="1056"/>
      <c r="BQ118" s="1087" t="s">
        <v>477</v>
      </c>
      <c r="BR118" s="1088"/>
      <c r="BS118" s="1088"/>
      <c r="BT118" s="1088"/>
      <c r="BU118" s="1088"/>
      <c r="BV118" s="1088" t="s">
        <v>473</v>
      </c>
      <c r="BW118" s="1088"/>
      <c r="BX118" s="1088"/>
      <c r="BY118" s="1088"/>
      <c r="BZ118" s="1088"/>
      <c r="CA118" s="1088" t="s">
        <v>479</v>
      </c>
      <c r="CB118" s="1088"/>
      <c r="CC118" s="1088"/>
      <c r="CD118" s="1088"/>
      <c r="CE118" s="1088"/>
      <c r="CF118" s="1004" t="s">
        <v>474</v>
      </c>
      <c r="CG118" s="1005"/>
      <c r="CH118" s="1005"/>
      <c r="CI118" s="1005"/>
      <c r="CJ118" s="1005"/>
      <c r="CK118" s="1035"/>
      <c r="CL118" s="1036"/>
      <c r="CM118" s="1006" t="s">
        <v>480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474</v>
      </c>
      <c r="DH118" s="1049"/>
      <c r="DI118" s="1049"/>
      <c r="DJ118" s="1049"/>
      <c r="DK118" s="1050"/>
      <c r="DL118" s="1051" t="s">
        <v>473</v>
      </c>
      <c r="DM118" s="1049"/>
      <c r="DN118" s="1049"/>
      <c r="DO118" s="1049"/>
      <c r="DP118" s="1050"/>
      <c r="DQ118" s="1051" t="s">
        <v>474</v>
      </c>
      <c r="DR118" s="1049"/>
      <c r="DS118" s="1049"/>
      <c r="DT118" s="1049"/>
      <c r="DU118" s="1050"/>
      <c r="DV118" s="1052" t="s">
        <v>477</v>
      </c>
      <c r="DW118" s="1053"/>
      <c r="DX118" s="1053"/>
      <c r="DY118" s="1053"/>
      <c r="DZ118" s="1054"/>
    </row>
    <row r="119" spans="1:130" s="246" customFormat="1" ht="26.25" customHeight="1" x14ac:dyDescent="0.15">
      <c r="A119" s="1148" t="s">
        <v>447</v>
      </c>
      <c r="B119" s="1034"/>
      <c r="C119" s="1013" t="s">
        <v>448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474</v>
      </c>
      <c r="AB119" s="982"/>
      <c r="AC119" s="982"/>
      <c r="AD119" s="982"/>
      <c r="AE119" s="983"/>
      <c r="AF119" s="984" t="s">
        <v>481</v>
      </c>
      <c r="AG119" s="982"/>
      <c r="AH119" s="982"/>
      <c r="AI119" s="982"/>
      <c r="AJ119" s="983"/>
      <c r="AK119" s="984" t="s">
        <v>474</v>
      </c>
      <c r="AL119" s="982"/>
      <c r="AM119" s="982"/>
      <c r="AN119" s="982"/>
      <c r="AO119" s="983"/>
      <c r="AP119" s="985" t="s">
        <v>474</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482</v>
      </c>
      <c r="BP119" s="1096"/>
      <c r="BQ119" s="1087">
        <v>65988405</v>
      </c>
      <c r="BR119" s="1088"/>
      <c r="BS119" s="1088"/>
      <c r="BT119" s="1088"/>
      <c r="BU119" s="1088"/>
      <c r="BV119" s="1088">
        <v>63482387</v>
      </c>
      <c r="BW119" s="1088"/>
      <c r="BX119" s="1088"/>
      <c r="BY119" s="1088"/>
      <c r="BZ119" s="1088"/>
      <c r="CA119" s="1088">
        <v>62333078</v>
      </c>
      <c r="CB119" s="1088"/>
      <c r="CC119" s="1088"/>
      <c r="CD119" s="1088"/>
      <c r="CE119" s="1088"/>
      <c r="CF119" s="1089"/>
      <c r="CG119" s="1090"/>
      <c r="CH119" s="1090"/>
      <c r="CI119" s="1090"/>
      <c r="CJ119" s="1091"/>
      <c r="CK119" s="1037"/>
      <c r="CL119" s="1038"/>
      <c r="CM119" s="1092" t="s">
        <v>483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479</v>
      </c>
      <c r="DH119" s="1074"/>
      <c r="DI119" s="1074"/>
      <c r="DJ119" s="1074"/>
      <c r="DK119" s="1075"/>
      <c r="DL119" s="1073" t="s">
        <v>474</v>
      </c>
      <c r="DM119" s="1074"/>
      <c r="DN119" s="1074"/>
      <c r="DO119" s="1074"/>
      <c r="DP119" s="1075"/>
      <c r="DQ119" s="1073" t="s">
        <v>476</v>
      </c>
      <c r="DR119" s="1074"/>
      <c r="DS119" s="1074"/>
      <c r="DT119" s="1074"/>
      <c r="DU119" s="1075"/>
      <c r="DV119" s="1076" t="s">
        <v>477</v>
      </c>
      <c r="DW119" s="1077"/>
      <c r="DX119" s="1077"/>
      <c r="DY119" s="1077"/>
      <c r="DZ119" s="1078"/>
    </row>
    <row r="120" spans="1:130" s="246" customFormat="1" ht="26.25" customHeight="1" x14ac:dyDescent="0.15">
      <c r="A120" s="1149"/>
      <c r="B120" s="1036"/>
      <c r="C120" s="1006" t="s">
        <v>453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473</v>
      </c>
      <c r="AB120" s="1049"/>
      <c r="AC120" s="1049"/>
      <c r="AD120" s="1049"/>
      <c r="AE120" s="1050"/>
      <c r="AF120" s="1051" t="s">
        <v>476</v>
      </c>
      <c r="AG120" s="1049"/>
      <c r="AH120" s="1049"/>
      <c r="AI120" s="1049"/>
      <c r="AJ120" s="1050"/>
      <c r="AK120" s="1051" t="s">
        <v>391</v>
      </c>
      <c r="AL120" s="1049"/>
      <c r="AM120" s="1049"/>
      <c r="AN120" s="1049"/>
      <c r="AO120" s="1050"/>
      <c r="AP120" s="1052" t="s">
        <v>473</v>
      </c>
      <c r="AQ120" s="1053"/>
      <c r="AR120" s="1053"/>
      <c r="AS120" s="1053"/>
      <c r="AT120" s="1054"/>
      <c r="AU120" s="1079" t="s">
        <v>484</v>
      </c>
      <c r="AV120" s="1080"/>
      <c r="AW120" s="1080"/>
      <c r="AX120" s="1080"/>
      <c r="AY120" s="1081"/>
      <c r="AZ120" s="1030" t="s">
        <v>485</v>
      </c>
      <c r="BA120" s="979"/>
      <c r="BB120" s="979"/>
      <c r="BC120" s="979"/>
      <c r="BD120" s="979"/>
      <c r="BE120" s="979"/>
      <c r="BF120" s="979"/>
      <c r="BG120" s="979"/>
      <c r="BH120" s="979"/>
      <c r="BI120" s="979"/>
      <c r="BJ120" s="979"/>
      <c r="BK120" s="979"/>
      <c r="BL120" s="979"/>
      <c r="BM120" s="979"/>
      <c r="BN120" s="979"/>
      <c r="BO120" s="979"/>
      <c r="BP120" s="980"/>
      <c r="BQ120" s="1016">
        <v>9826310</v>
      </c>
      <c r="BR120" s="1017"/>
      <c r="BS120" s="1017"/>
      <c r="BT120" s="1017"/>
      <c r="BU120" s="1017"/>
      <c r="BV120" s="1017">
        <v>8707188</v>
      </c>
      <c r="BW120" s="1017"/>
      <c r="BX120" s="1017"/>
      <c r="BY120" s="1017"/>
      <c r="BZ120" s="1017"/>
      <c r="CA120" s="1017">
        <v>9156071</v>
      </c>
      <c r="CB120" s="1017"/>
      <c r="CC120" s="1017"/>
      <c r="CD120" s="1017"/>
      <c r="CE120" s="1017"/>
      <c r="CF120" s="1031">
        <v>48.9</v>
      </c>
      <c r="CG120" s="1032"/>
      <c r="CH120" s="1032"/>
      <c r="CI120" s="1032"/>
      <c r="CJ120" s="1032"/>
      <c r="CK120" s="1097" t="s">
        <v>486</v>
      </c>
      <c r="CL120" s="1098"/>
      <c r="CM120" s="1098"/>
      <c r="CN120" s="1098"/>
      <c r="CO120" s="1099"/>
      <c r="CP120" s="1105" t="s">
        <v>487</v>
      </c>
      <c r="CQ120" s="1106"/>
      <c r="CR120" s="1106"/>
      <c r="CS120" s="1106"/>
      <c r="CT120" s="1106"/>
      <c r="CU120" s="1106"/>
      <c r="CV120" s="1106"/>
      <c r="CW120" s="1106"/>
      <c r="CX120" s="1106"/>
      <c r="CY120" s="1106"/>
      <c r="CZ120" s="1106"/>
      <c r="DA120" s="1106"/>
      <c r="DB120" s="1106"/>
      <c r="DC120" s="1106"/>
      <c r="DD120" s="1106"/>
      <c r="DE120" s="1106"/>
      <c r="DF120" s="1107"/>
      <c r="DG120" s="1016">
        <v>10031961</v>
      </c>
      <c r="DH120" s="1017"/>
      <c r="DI120" s="1017"/>
      <c r="DJ120" s="1017"/>
      <c r="DK120" s="1017"/>
      <c r="DL120" s="1017">
        <v>9904002</v>
      </c>
      <c r="DM120" s="1017"/>
      <c r="DN120" s="1017"/>
      <c r="DO120" s="1017"/>
      <c r="DP120" s="1017"/>
      <c r="DQ120" s="1017">
        <v>9978461</v>
      </c>
      <c r="DR120" s="1017"/>
      <c r="DS120" s="1017"/>
      <c r="DT120" s="1017"/>
      <c r="DU120" s="1017"/>
      <c r="DV120" s="1018">
        <v>53.3</v>
      </c>
      <c r="DW120" s="1018"/>
      <c r="DX120" s="1018"/>
      <c r="DY120" s="1018"/>
      <c r="DZ120" s="1019"/>
    </row>
    <row r="121" spans="1:130" s="246" customFormat="1" ht="26.25" customHeight="1" x14ac:dyDescent="0.15">
      <c r="A121" s="1149"/>
      <c r="B121" s="1036"/>
      <c r="C121" s="1057" t="s">
        <v>488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391</v>
      </c>
      <c r="AB121" s="1049"/>
      <c r="AC121" s="1049"/>
      <c r="AD121" s="1049"/>
      <c r="AE121" s="1050"/>
      <c r="AF121" s="1051" t="s">
        <v>481</v>
      </c>
      <c r="AG121" s="1049"/>
      <c r="AH121" s="1049"/>
      <c r="AI121" s="1049"/>
      <c r="AJ121" s="1050"/>
      <c r="AK121" s="1051" t="s">
        <v>473</v>
      </c>
      <c r="AL121" s="1049"/>
      <c r="AM121" s="1049"/>
      <c r="AN121" s="1049"/>
      <c r="AO121" s="1050"/>
      <c r="AP121" s="1052" t="s">
        <v>476</v>
      </c>
      <c r="AQ121" s="1053"/>
      <c r="AR121" s="1053"/>
      <c r="AS121" s="1053"/>
      <c r="AT121" s="1054"/>
      <c r="AU121" s="1082"/>
      <c r="AV121" s="1083"/>
      <c r="AW121" s="1083"/>
      <c r="AX121" s="1083"/>
      <c r="AY121" s="1084"/>
      <c r="AZ121" s="1039" t="s">
        <v>489</v>
      </c>
      <c r="BA121" s="1040"/>
      <c r="BB121" s="1040"/>
      <c r="BC121" s="1040"/>
      <c r="BD121" s="1040"/>
      <c r="BE121" s="1040"/>
      <c r="BF121" s="1040"/>
      <c r="BG121" s="1040"/>
      <c r="BH121" s="1040"/>
      <c r="BI121" s="1040"/>
      <c r="BJ121" s="1040"/>
      <c r="BK121" s="1040"/>
      <c r="BL121" s="1040"/>
      <c r="BM121" s="1040"/>
      <c r="BN121" s="1040"/>
      <c r="BO121" s="1040"/>
      <c r="BP121" s="1041"/>
      <c r="BQ121" s="1009">
        <v>6167161</v>
      </c>
      <c r="BR121" s="1010"/>
      <c r="BS121" s="1010"/>
      <c r="BT121" s="1010"/>
      <c r="BU121" s="1010"/>
      <c r="BV121" s="1010">
        <v>6051789</v>
      </c>
      <c r="BW121" s="1010"/>
      <c r="BX121" s="1010"/>
      <c r="BY121" s="1010"/>
      <c r="BZ121" s="1010"/>
      <c r="CA121" s="1010">
        <v>5731177</v>
      </c>
      <c r="CB121" s="1010"/>
      <c r="CC121" s="1010"/>
      <c r="CD121" s="1010"/>
      <c r="CE121" s="1010"/>
      <c r="CF121" s="1004">
        <v>30.6</v>
      </c>
      <c r="CG121" s="1005"/>
      <c r="CH121" s="1005"/>
      <c r="CI121" s="1005"/>
      <c r="CJ121" s="1005"/>
      <c r="CK121" s="1100"/>
      <c r="CL121" s="1101"/>
      <c r="CM121" s="1101"/>
      <c r="CN121" s="1101"/>
      <c r="CO121" s="1102"/>
      <c r="CP121" s="1110" t="s">
        <v>490</v>
      </c>
      <c r="CQ121" s="1111"/>
      <c r="CR121" s="1111"/>
      <c r="CS121" s="1111"/>
      <c r="CT121" s="1111"/>
      <c r="CU121" s="1111"/>
      <c r="CV121" s="1111"/>
      <c r="CW121" s="1111"/>
      <c r="CX121" s="1111"/>
      <c r="CY121" s="1111"/>
      <c r="CZ121" s="1111"/>
      <c r="DA121" s="1111"/>
      <c r="DB121" s="1111"/>
      <c r="DC121" s="1111"/>
      <c r="DD121" s="1111"/>
      <c r="DE121" s="1111"/>
      <c r="DF121" s="1112"/>
      <c r="DG121" s="1009">
        <v>1675541</v>
      </c>
      <c r="DH121" s="1010"/>
      <c r="DI121" s="1010"/>
      <c r="DJ121" s="1010"/>
      <c r="DK121" s="1010"/>
      <c r="DL121" s="1010">
        <v>1632558</v>
      </c>
      <c r="DM121" s="1010"/>
      <c r="DN121" s="1010"/>
      <c r="DO121" s="1010"/>
      <c r="DP121" s="1010"/>
      <c r="DQ121" s="1010">
        <v>1551447</v>
      </c>
      <c r="DR121" s="1010"/>
      <c r="DS121" s="1010"/>
      <c r="DT121" s="1010"/>
      <c r="DU121" s="1010"/>
      <c r="DV121" s="1011">
        <v>8.3000000000000007</v>
      </c>
      <c r="DW121" s="1011"/>
      <c r="DX121" s="1011"/>
      <c r="DY121" s="1011"/>
      <c r="DZ121" s="1012"/>
    </row>
    <row r="122" spans="1:130" s="246" customFormat="1" ht="26.25" customHeight="1" x14ac:dyDescent="0.15">
      <c r="A122" s="1149"/>
      <c r="B122" s="1036"/>
      <c r="C122" s="1006" t="s">
        <v>464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476</v>
      </c>
      <c r="AB122" s="1049"/>
      <c r="AC122" s="1049"/>
      <c r="AD122" s="1049"/>
      <c r="AE122" s="1050"/>
      <c r="AF122" s="1051" t="s">
        <v>474</v>
      </c>
      <c r="AG122" s="1049"/>
      <c r="AH122" s="1049"/>
      <c r="AI122" s="1049"/>
      <c r="AJ122" s="1050"/>
      <c r="AK122" s="1051" t="s">
        <v>474</v>
      </c>
      <c r="AL122" s="1049"/>
      <c r="AM122" s="1049"/>
      <c r="AN122" s="1049"/>
      <c r="AO122" s="1050"/>
      <c r="AP122" s="1052" t="s">
        <v>473</v>
      </c>
      <c r="AQ122" s="1053"/>
      <c r="AR122" s="1053"/>
      <c r="AS122" s="1053"/>
      <c r="AT122" s="1054"/>
      <c r="AU122" s="1082"/>
      <c r="AV122" s="1083"/>
      <c r="AW122" s="1083"/>
      <c r="AX122" s="1083"/>
      <c r="AY122" s="1084"/>
      <c r="AZ122" s="1064" t="s">
        <v>491</v>
      </c>
      <c r="BA122" s="1055"/>
      <c r="BB122" s="1055"/>
      <c r="BC122" s="1055"/>
      <c r="BD122" s="1055"/>
      <c r="BE122" s="1055"/>
      <c r="BF122" s="1055"/>
      <c r="BG122" s="1055"/>
      <c r="BH122" s="1055"/>
      <c r="BI122" s="1055"/>
      <c r="BJ122" s="1055"/>
      <c r="BK122" s="1055"/>
      <c r="BL122" s="1055"/>
      <c r="BM122" s="1055"/>
      <c r="BN122" s="1055"/>
      <c r="BO122" s="1055"/>
      <c r="BP122" s="1056"/>
      <c r="BQ122" s="1087">
        <v>44072057</v>
      </c>
      <c r="BR122" s="1088"/>
      <c r="BS122" s="1088"/>
      <c r="BT122" s="1088"/>
      <c r="BU122" s="1088"/>
      <c r="BV122" s="1088">
        <v>42396794</v>
      </c>
      <c r="BW122" s="1088"/>
      <c r="BX122" s="1088"/>
      <c r="BY122" s="1088"/>
      <c r="BZ122" s="1088"/>
      <c r="CA122" s="1088">
        <v>40531917</v>
      </c>
      <c r="CB122" s="1088"/>
      <c r="CC122" s="1088"/>
      <c r="CD122" s="1088"/>
      <c r="CE122" s="1088"/>
      <c r="CF122" s="1108">
        <v>216.6</v>
      </c>
      <c r="CG122" s="1109"/>
      <c r="CH122" s="1109"/>
      <c r="CI122" s="1109"/>
      <c r="CJ122" s="1109"/>
      <c r="CK122" s="1100"/>
      <c r="CL122" s="1101"/>
      <c r="CM122" s="1101"/>
      <c r="CN122" s="1101"/>
      <c r="CO122" s="1102"/>
      <c r="CP122" s="1110" t="s">
        <v>492</v>
      </c>
      <c r="CQ122" s="1111"/>
      <c r="CR122" s="1111"/>
      <c r="CS122" s="1111"/>
      <c r="CT122" s="1111"/>
      <c r="CU122" s="1111"/>
      <c r="CV122" s="1111"/>
      <c r="CW122" s="1111"/>
      <c r="CX122" s="1111"/>
      <c r="CY122" s="1111"/>
      <c r="CZ122" s="1111"/>
      <c r="DA122" s="1111"/>
      <c r="DB122" s="1111"/>
      <c r="DC122" s="1111"/>
      <c r="DD122" s="1111"/>
      <c r="DE122" s="1111"/>
      <c r="DF122" s="1112"/>
      <c r="DG122" s="1009">
        <v>1828721</v>
      </c>
      <c r="DH122" s="1010"/>
      <c r="DI122" s="1010"/>
      <c r="DJ122" s="1010"/>
      <c r="DK122" s="1010"/>
      <c r="DL122" s="1010">
        <v>1594580</v>
      </c>
      <c r="DM122" s="1010"/>
      <c r="DN122" s="1010"/>
      <c r="DO122" s="1010"/>
      <c r="DP122" s="1010"/>
      <c r="DQ122" s="1010">
        <v>1432848</v>
      </c>
      <c r="DR122" s="1010"/>
      <c r="DS122" s="1010"/>
      <c r="DT122" s="1010"/>
      <c r="DU122" s="1010"/>
      <c r="DV122" s="1011">
        <v>7.7</v>
      </c>
      <c r="DW122" s="1011"/>
      <c r="DX122" s="1011"/>
      <c r="DY122" s="1011"/>
      <c r="DZ122" s="1012"/>
    </row>
    <row r="123" spans="1:130" s="246" customFormat="1" ht="26.25" customHeight="1" x14ac:dyDescent="0.15">
      <c r="A123" s="1149"/>
      <c r="B123" s="1036"/>
      <c r="C123" s="1006" t="s">
        <v>470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391</v>
      </c>
      <c r="AB123" s="1049"/>
      <c r="AC123" s="1049"/>
      <c r="AD123" s="1049"/>
      <c r="AE123" s="1050"/>
      <c r="AF123" s="1051" t="s">
        <v>473</v>
      </c>
      <c r="AG123" s="1049"/>
      <c r="AH123" s="1049"/>
      <c r="AI123" s="1049"/>
      <c r="AJ123" s="1050"/>
      <c r="AK123" s="1051" t="s">
        <v>473</v>
      </c>
      <c r="AL123" s="1049"/>
      <c r="AM123" s="1049"/>
      <c r="AN123" s="1049"/>
      <c r="AO123" s="1050"/>
      <c r="AP123" s="1052" t="s">
        <v>474</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493</v>
      </c>
      <c r="BP123" s="1096"/>
      <c r="BQ123" s="1155">
        <v>60065528</v>
      </c>
      <c r="BR123" s="1156"/>
      <c r="BS123" s="1156"/>
      <c r="BT123" s="1156"/>
      <c r="BU123" s="1156"/>
      <c r="BV123" s="1156">
        <v>57155771</v>
      </c>
      <c r="BW123" s="1156"/>
      <c r="BX123" s="1156"/>
      <c r="BY123" s="1156"/>
      <c r="BZ123" s="1156"/>
      <c r="CA123" s="1156">
        <v>55419165</v>
      </c>
      <c r="CB123" s="1156"/>
      <c r="CC123" s="1156"/>
      <c r="CD123" s="1156"/>
      <c r="CE123" s="1156"/>
      <c r="CF123" s="1089"/>
      <c r="CG123" s="1090"/>
      <c r="CH123" s="1090"/>
      <c r="CI123" s="1090"/>
      <c r="CJ123" s="1091"/>
      <c r="CK123" s="1100"/>
      <c r="CL123" s="1101"/>
      <c r="CM123" s="1101"/>
      <c r="CN123" s="1101"/>
      <c r="CO123" s="1102"/>
      <c r="CP123" s="1110" t="s">
        <v>494</v>
      </c>
      <c r="CQ123" s="1111"/>
      <c r="CR123" s="1111"/>
      <c r="CS123" s="1111"/>
      <c r="CT123" s="1111"/>
      <c r="CU123" s="1111"/>
      <c r="CV123" s="1111"/>
      <c r="CW123" s="1111"/>
      <c r="CX123" s="1111"/>
      <c r="CY123" s="1111"/>
      <c r="CZ123" s="1111"/>
      <c r="DA123" s="1111"/>
      <c r="DB123" s="1111"/>
      <c r="DC123" s="1111"/>
      <c r="DD123" s="1111"/>
      <c r="DE123" s="1111"/>
      <c r="DF123" s="1112"/>
      <c r="DG123" s="1048">
        <v>719383</v>
      </c>
      <c r="DH123" s="1049"/>
      <c r="DI123" s="1049"/>
      <c r="DJ123" s="1049"/>
      <c r="DK123" s="1050"/>
      <c r="DL123" s="1051">
        <v>649007</v>
      </c>
      <c r="DM123" s="1049"/>
      <c r="DN123" s="1049"/>
      <c r="DO123" s="1049"/>
      <c r="DP123" s="1050"/>
      <c r="DQ123" s="1051">
        <v>626651</v>
      </c>
      <c r="DR123" s="1049"/>
      <c r="DS123" s="1049"/>
      <c r="DT123" s="1049"/>
      <c r="DU123" s="1050"/>
      <c r="DV123" s="1052">
        <v>3.3</v>
      </c>
      <c r="DW123" s="1053"/>
      <c r="DX123" s="1053"/>
      <c r="DY123" s="1053"/>
      <c r="DZ123" s="1054"/>
    </row>
    <row r="124" spans="1:130" s="246" customFormat="1" ht="26.25" customHeight="1" thickBot="1" x14ac:dyDescent="0.2">
      <c r="A124" s="1149"/>
      <c r="B124" s="1036"/>
      <c r="C124" s="1006" t="s">
        <v>475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474</v>
      </c>
      <c r="AB124" s="1049"/>
      <c r="AC124" s="1049"/>
      <c r="AD124" s="1049"/>
      <c r="AE124" s="1050"/>
      <c r="AF124" s="1051" t="s">
        <v>477</v>
      </c>
      <c r="AG124" s="1049"/>
      <c r="AH124" s="1049"/>
      <c r="AI124" s="1049"/>
      <c r="AJ124" s="1050"/>
      <c r="AK124" s="1051" t="s">
        <v>474</v>
      </c>
      <c r="AL124" s="1049"/>
      <c r="AM124" s="1049"/>
      <c r="AN124" s="1049"/>
      <c r="AO124" s="1050"/>
      <c r="AP124" s="1052" t="s">
        <v>474</v>
      </c>
      <c r="AQ124" s="1053"/>
      <c r="AR124" s="1053"/>
      <c r="AS124" s="1053"/>
      <c r="AT124" s="1054"/>
      <c r="AU124" s="1151" t="s">
        <v>495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31.2</v>
      </c>
      <c r="BR124" s="1118"/>
      <c r="BS124" s="1118"/>
      <c r="BT124" s="1118"/>
      <c r="BU124" s="1118"/>
      <c r="BV124" s="1118">
        <v>33.700000000000003</v>
      </c>
      <c r="BW124" s="1118"/>
      <c r="BX124" s="1118"/>
      <c r="BY124" s="1118"/>
      <c r="BZ124" s="1118"/>
      <c r="CA124" s="1118">
        <v>36.9</v>
      </c>
      <c r="CB124" s="1118"/>
      <c r="CC124" s="1118"/>
      <c r="CD124" s="1118"/>
      <c r="CE124" s="1118"/>
      <c r="CF124" s="1119"/>
      <c r="CG124" s="1120"/>
      <c r="CH124" s="1120"/>
      <c r="CI124" s="1120"/>
      <c r="CJ124" s="1121"/>
      <c r="CK124" s="1103"/>
      <c r="CL124" s="1103"/>
      <c r="CM124" s="1103"/>
      <c r="CN124" s="1103"/>
      <c r="CO124" s="1104"/>
      <c r="CP124" s="1110" t="s">
        <v>496</v>
      </c>
      <c r="CQ124" s="1111"/>
      <c r="CR124" s="1111"/>
      <c r="CS124" s="1111"/>
      <c r="CT124" s="1111"/>
      <c r="CU124" s="1111"/>
      <c r="CV124" s="1111"/>
      <c r="CW124" s="1111"/>
      <c r="CX124" s="1111"/>
      <c r="CY124" s="1111"/>
      <c r="CZ124" s="1111"/>
      <c r="DA124" s="1111"/>
      <c r="DB124" s="1111"/>
      <c r="DC124" s="1111"/>
      <c r="DD124" s="1111"/>
      <c r="DE124" s="1111"/>
      <c r="DF124" s="1112"/>
      <c r="DG124" s="1095">
        <v>971637</v>
      </c>
      <c r="DH124" s="1074"/>
      <c r="DI124" s="1074"/>
      <c r="DJ124" s="1074"/>
      <c r="DK124" s="1075"/>
      <c r="DL124" s="1073">
        <v>267860</v>
      </c>
      <c r="DM124" s="1074"/>
      <c r="DN124" s="1074"/>
      <c r="DO124" s="1074"/>
      <c r="DP124" s="1075"/>
      <c r="DQ124" s="1073">
        <v>477947</v>
      </c>
      <c r="DR124" s="1074"/>
      <c r="DS124" s="1074"/>
      <c r="DT124" s="1074"/>
      <c r="DU124" s="1075"/>
      <c r="DV124" s="1076">
        <v>2.6</v>
      </c>
      <c r="DW124" s="1077"/>
      <c r="DX124" s="1077"/>
      <c r="DY124" s="1077"/>
      <c r="DZ124" s="1078"/>
    </row>
    <row r="125" spans="1:130" s="246" customFormat="1" ht="26.25" customHeight="1" x14ac:dyDescent="0.15">
      <c r="A125" s="1149"/>
      <c r="B125" s="1036"/>
      <c r="C125" s="1006" t="s">
        <v>480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391</v>
      </c>
      <c r="AB125" s="1049"/>
      <c r="AC125" s="1049"/>
      <c r="AD125" s="1049"/>
      <c r="AE125" s="1050"/>
      <c r="AF125" s="1051" t="s">
        <v>474</v>
      </c>
      <c r="AG125" s="1049"/>
      <c r="AH125" s="1049"/>
      <c r="AI125" s="1049"/>
      <c r="AJ125" s="1050"/>
      <c r="AK125" s="1051" t="s">
        <v>497</v>
      </c>
      <c r="AL125" s="1049"/>
      <c r="AM125" s="1049"/>
      <c r="AN125" s="1049"/>
      <c r="AO125" s="1050"/>
      <c r="AP125" s="1052" t="s">
        <v>481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498</v>
      </c>
      <c r="CL125" s="1098"/>
      <c r="CM125" s="1098"/>
      <c r="CN125" s="1098"/>
      <c r="CO125" s="1099"/>
      <c r="CP125" s="1030" t="s">
        <v>499</v>
      </c>
      <c r="CQ125" s="979"/>
      <c r="CR125" s="979"/>
      <c r="CS125" s="979"/>
      <c r="CT125" s="979"/>
      <c r="CU125" s="979"/>
      <c r="CV125" s="979"/>
      <c r="CW125" s="979"/>
      <c r="CX125" s="979"/>
      <c r="CY125" s="979"/>
      <c r="CZ125" s="979"/>
      <c r="DA125" s="979"/>
      <c r="DB125" s="979"/>
      <c r="DC125" s="979"/>
      <c r="DD125" s="979"/>
      <c r="DE125" s="979"/>
      <c r="DF125" s="980"/>
      <c r="DG125" s="1016" t="s">
        <v>473</v>
      </c>
      <c r="DH125" s="1017"/>
      <c r="DI125" s="1017"/>
      <c r="DJ125" s="1017"/>
      <c r="DK125" s="1017"/>
      <c r="DL125" s="1017" t="s">
        <v>391</v>
      </c>
      <c r="DM125" s="1017"/>
      <c r="DN125" s="1017"/>
      <c r="DO125" s="1017"/>
      <c r="DP125" s="1017"/>
      <c r="DQ125" s="1017" t="s">
        <v>474</v>
      </c>
      <c r="DR125" s="1017"/>
      <c r="DS125" s="1017"/>
      <c r="DT125" s="1017"/>
      <c r="DU125" s="1017"/>
      <c r="DV125" s="1018" t="s">
        <v>474</v>
      </c>
      <c r="DW125" s="1018"/>
      <c r="DX125" s="1018"/>
      <c r="DY125" s="1018"/>
      <c r="DZ125" s="1019"/>
    </row>
    <row r="126" spans="1:130" s="246" customFormat="1" ht="26.25" customHeight="1" thickBot="1" x14ac:dyDescent="0.2">
      <c r="A126" s="1149"/>
      <c r="B126" s="1036"/>
      <c r="C126" s="1006" t="s">
        <v>483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481</v>
      </c>
      <c r="AB126" s="1049"/>
      <c r="AC126" s="1049"/>
      <c r="AD126" s="1049"/>
      <c r="AE126" s="1050"/>
      <c r="AF126" s="1051" t="s">
        <v>474</v>
      </c>
      <c r="AG126" s="1049"/>
      <c r="AH126" s="1049"/>
      <c r="AI126" s="1049"/>
      <c r="AJ126" s="1050"/>
      <c r="AK126" s="1051" t="s">
        <v>473</v>
      </c>
      <c r="AL126" s="1049"/>
      <c r="AM126" s="1049"/>
      <c r="AN126" s="1049"/>
      <c r="AO126" s="1050"/>
      <c r="AP126" s="1052" t="s">
        <v>474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500</v>
      </c>
      <c r="CQ126" s="1040"/>
      <c r="CR126" s="1040"/>
      <c r="CS126" s="1040"/>
      <c r="CT126" s="1040"/>
      <c r="CU126" s="1040"/>
      <c r="CV126" s="1040"/>
      <c r="CW126" s="1040"/>
      <c r="CX126" s="1040"/>
      <c r="CY126" s="1040"/>
      <c r="CZ126" s="1040"/>
      <c r="DA126" s="1040"/>
      <c r="DB126" s="1040"/>
      <c r="DC126" s="1040"/>
      <c r="DD126" s="1040"/>
      <c r="DE126" s="1040"/>
      <c r="DF126" s="1041"/>
      <c r="DG126" s="1009">
        <v>246217</v>
      </c>
      <c r="DH126" s="1010"/>
      <c r="DI126" s="1010"/>
      <c r="DJ126" s="1010"/>
      <c r="DK126" s="1010"/>
      <c r="DL126" s="1010">
        <v>257207</v>
      </c>
      <c r="DM126" s="1010"/>
      <c r="DN126" s="1010"/>
      <c r="DO126" s="1010"/>
      <c r="DP126" s="1010"/>
      <c r="DQ126" s="1010">
        <v>245471</v>
      </c>
      <c r="DR126" s="1010"/>
      <c r="DS126" s="1010"/>
      <c r="DT126" s="1010"/>
      <c r="DU126" s="1010"/>
      <c r="DV126" s="1011">
        <v>1.3</v>
      </c>
      <c r="DW126" s="1011"/>
      <c r="DX126" s="1011"/>
      <c r="DY126" s="1011"/>
      <c r="DZ126" s="1012"/>
    </row>
    <row r="127" spans="1:130" s="246" customFormat="1" ht="26.25" customHeight="1" x14ac:dyDescent="0.15">
      <c r="A127" s="1150"/>
      <c r="B127" s="1038"/>
      <c r="C127" s="1092" t="s">
        <v>501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497</v>
      </c>
      <c r="AB127" s="1049"/>
      <c r="AC127" s="1049"/>
      <c r="AD127" s="1049"/>
      <c r="AE127" s="1050"/>
      <c r="AF127" s="1051" t="s">
        <v>391</v>
      </c>
      <c r="AG127" s="1049"/>
      <c r="AH127" s="1049"/>
      <c r="AI127" s="1049"/>
      <c r="AJ127" s="1050"/>
      <c r="AK127" s="1051" t="s">
        <v>473</v>
      </c>
      <c r="AL127" s="1049"/>
      <c r="AM127" s="1049"/>
      <c r="AN127" s="1049"/>
      <c r="AO127" s="1050"/>
      <c r="AP127" s="1052" t="s">
        <v>481</v>
      </c>
      <c r="AQ127" s="1053"/>
      <c r="AR127" s="1053"/>
      <c r="AS127" s="1053"/>
      <c r="AT127" s="1054"/>
      <c r="AU127" s="282"/>
      <c r="AV127" s="282"/>
      <c r="AW127" s="282"/>
      <c r="AX127" s="1122" t="s">
        <v>502</v>
      </c>
      <c r="AY127" s="1123"/>
      <c r="AZ127" s="1123"/>
      <c r="BA127" s="1123"/>
      <c r="BB127" s="1123"/>
      <c r="BC127" s="1123"/>
      <c r="BD127" s="1123"/>
      <c r="BE127" s="1124"/>
      <c r="BF127" s="1125" t="s">
        <v>503</v>
      </c>
      <c r="BG127" s="1123"/>
      <c r="BH127" s="1123"/>
      <c r="BI127" s="1123"/>
      <c r="BJ127" s="1123"/>
      <c r="BK127" s="1123"/>
      <c r="BL127" s="1124"/>
      <c r="BM127" s="1125" t="s">
        <v>504</v>
      </c>
      <c r="BN127" s="1123"/>
      <c r="BO127" s="1123"/>
      <c r="BP127" s="1123"/>
      <c r="BQ127" s="1123"/>
      <c r="BR127" s="1123"/>
      <c r="BS127" s="1124"/>
      <c r="BT127" s="1125" t="s">
        <v>505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506</v>
      </c>
      <c r="CQ127" s="1040"/>
      <c r="CR127" s="1040"/>
      <c r="CS127" s="1040"/>
      <c r="CT127" s="1040"/>
      <c r="CU127" s="1040"/>
      <c r="CV127" s="1040"/>
      <c r="CW127" s="1040"/>
      <c r="CX127" s="1040"/>
      <c r="CY127" s="1040"/>
      <c r="CZ127" s="1040"/>
      <c r="DA127" s="1040"/>
      <c r="DB127" s="1040"/>
      <c r="DC127" s="1040"/>
      <c r="DD127" s="1040"/>
      <c r="DE127" s="1040"/>
      <c r="DF127" s="1041"/>
      <c r="DG127" s="1009" t="s">
        <v>473</v>
      </c>
      <c r="DH127" s="1010"/>
      <c r="DI127" s="1010"/>
      <c r="DJ127" s="1010"/>
      <c r="DK127" s="1010"/>
      <c r="DL127" s="1010" t="s">
        <v>391</v>
      </c>
      <c r="DM127" s="1010"/>
      <c r="DN127" s="1010"/>
      <c r="DO127" s="1010"/>
      <c r="DP127" s="1010"/>
      <c r="DQ127" s="1010" t="s">
        <v>474</v>
      </c>
      <c r="DR127" s="1010"/>
      <c r="DS127" s="1010"/>
      <c r="DT127" s="1010"/>
      <c r="DU127" s="1010"/>
      <c r="DV127" s="1011" t="s">
        <v>474</v>
      </c>
      <c r="DW127" s="1011"/>
      <c r="DX127" s="1011"/>
      <c r="DY127" s="1011"/>
      <c r="DZ127" s="1012"/>
    </row>
    <row r="128" spans="1:130" s="246" customFormat="1" ht="26.25" customHeight="1" thickBot="1" x14ac:dyDescent="0.2">
      <c r="A128" s="1133" t="s">
        <v>507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508</v>
      </c>
      <c r="X128" s="1135"/>
      <c r="Y128" s="1135"/>
      <c r="Z128" s="1136"/>
      <c r="AA128" s="1137">
        <v>617280</v>
      </c>
      <c r="AB128" s="1138"/>
      <c r="AC128" s="1138"/>
      <c r="AD128" s="1138"/>
      <c r="AE128" s="1139"/>
      <c r="AF128" s="1140">
        <v>584187</v>
      </c>
      <c r="AG128" s="1138"/>
      <c r="AH128" s="1138"/>
      <c r="AI128" s="1138"/>
      <c r="AJ128" s="1139"/>
      <c r="AK128" s="1140">
        <v>606406</v>
      </c>
      <c r="AL128" s="1138"/>
      <c r="AM128" s="1138"/>
      <c r="AN128" s="1138"/>
      <c r="AO128" s="1139"/>
      <c r="AP128" s="1141"/>
      <c r="AQ128" s="1142"/>
      <c r="AR128" s="1142"/>
      <c r="AS128" s="1142"/>
      <c r="AT128" s="1143"/>
      <c r="AU128" s="282"/>
      <c r="AV128" s="282"/>
      <c r="AW128" s="282"/>
      <c r="AX128" s="978" t="s">
        <v>509</v>
      </c>
      <c r="AY128" s="979"/>
      <c r="AZ128" s="979"/>
      <c r="BA128" s="979"/>
      <c r="BB128" s="979"/>
      <c r="BC128" s="979"/>
      <c r="BD128" s="979"/>
      <c r="BE128" s="980"/>
      <c r="BF128" s="1144" t="s">
        <v>473</v>
      </c>
      <c r="BG128" s="1145"/>
      <c r="BH128" s="1145"/>
      <c r="BI128" s="1145"/>
      <c r="BJ128" s="1145"/>
      <c r="BK128" s="1145"/>
      <c r="BL128" s="1146"/>
      <c r="BM128" s="1144">
        <v>12.2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510</v>
      </c>
      <c r="CQ128" s="1127"/>
      <c r="CR128" s="1127"/>
      <c r="CS128" s="1127"/>
      <c r="CT128" s="1127"/>
      <c r="CU128" s="1127"/>
      <c r="CV128" s="1127"/>
      <c r="CW128" s="1127"/>
      <c r="CX128" s="1127"/>
      <c r="CY128" s="1127"/>
      <c r="CZ128" s="1127"/>
      <c r="DA128" s="1127"/>
      <c r="DB128" s="1127"/>
      <c r="DC128" s="1127"/>
      <c r="DD128" s="1127"/>
      <c r="DE128" s="1127"/>
      <c r="DF128" s="1128"/>
      <c r="DG128" s="1129" t="s">
        <v>474</v>
      </c>
      <c r="DH128" s="1130"/>
      <c r="DI128" s="1130"/>
      <c r="DJ128" s="1130"/>
      <c r="DK128" s="1130"/>
      <c r="DL128" s="1130" t="s">
        <v>391</v>
      </c>
      <c r="DM128" s="1130"/>
      <c r="DN128" s="1130"/>
      <c r="DO128" s="1130"/>
      <c r="DP128" s="1130"/>
      <c r="DQ128" s="1130" t="s">
        <v>511</v>
      </c>
      <c r="DR128" s="1130"/>
      <c r="DS128" s="1130"/>
      <c r="DT128" s="1130"/>
      <c r="DU128" s="1130"/>
      <c r="DV128" s="1131" t="s">
        <v>511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512</v>
      </c>
      <c r="X129" s="1164"/>
      <c r="Y129" s="1164"/>
      <c r="Z129" s="1165"/>
      <c r="AA129" s="1048">
        <v>23727081</v>
      </c>
      <c r="AB129" s="1049"/>
      <c r="AC129" s="1049"/>
      <c r="AD129" s="1049"/>
      <c r="AE129" s="1050"/>
      <c r="AF129" s="1051">
        <v>23362430</v>
      </c>
      <c r="AG129" s="1049"/>
      <c r="AH129" s="1049"/>
      <c r="AI129" s="1049"/>
      <c r="AJ129" s="1050"/>
      <c r="AK129" s="1051">
        <v>23307093</v>
      </c>
      <c r="AL129" s="1049"/>
      <c r="AM129" s="1049"/>
      <c r="AN129" s="1049"/>
      <c r="AO129" s="1050"/>
      <c r="AP129" s="1166"/>
      <c r="AQ129" s="1167"/>
      <c r="AR129" s="1167"/>
      <c r="AS129" s="1167"/>
      <c r="AT129" s="1168"/>
      <c r="AU129" s="284"/>
      <c r="AV129" s="284"/>
      <c r="AW129" s="284"/>
      <c r="AX129" s="1157" t="s">
        <v>513</v>
      </c>
      <c r="AY129" s="1040"/>
      <c r="AZ129" s="1040"/>
      <c r="BA129" s="1040"/>
      <c r="BB129" s="1040"/>
      <c r="BC129" s="1040"/>
      <c r="BD129" s="1040"/>
      <c r="BE129" s="1041"/>
      <c r="BF129" s="1158" t="s">
        <v>473</v>
      </c>
      <c r="BG129" s="1159"/>
      <c r="BH129" s="1159"/>
      <c r="BI129" s="1159"/>
      <c r="BJ129" s="1159"/>
      <c r="BK129" s="1159"/>
      <c r="BL129" s="1160"/>
      <c r="BM129" s="1158">
        <v>17.2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514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515</v>
      </c>
      <c r="X130" s="1164"/>
      <c r="Y130" s="1164"/>
      <c r="Z130" s="1165"/>
      <c r="AA130" s="1048">
        <v>4778159</v>
      </c>
      <c r="AB130" s="1049"/>
      <c r="AC130" s="1049"/>
      <c r="AD130" s="1049"/>
      <c r="AE130" s="1050"/>
      <c r="AF130" s="1051">
        <v>4616918</v>
      </c>
      <c r="AG130" s="1049"/>
      <c r="AH130" s="1049"/>
      <c r="AI130" s="1049"/>
      <c r="AJ130" s="1050"/>
      <c r="AK130" s="1051">
        <v>4593428</v>
      </c>
      <c r="AL130" s="1049"/>
      <c r="AM130" s="1049"/>
      <c r="AN130" s="1049"/>
      <c r="AO130" s="1050"/>
      <c r="AP130" s="1166"/>
      <c r="AQ130" s="1167"/>
      <c r="AR130" s="1167"/>
      <c r="AS130" s="1167"/>
      <c r="AT130" s="1168"/>
      <c r="AU130" s="284"/>
      <c r="AV130" s="284"/>
      <c r="AW130" s="284"/>
      <c r="AX130" s="1157" t="s">
        <v>516</v>
      </c>
      <c r="AY130" s="1040"/>
      <c r="AZ130" s="1040"/>
      <c r="BA130" s="1040"/>
      <c r="BB130" s="1040"/>
      <c r="BC130" s="1040"/>
      <c r="BD130" s="1040"/>
      <c r="BE130" s="1041"/>
      <c r="BF130" s="1194">
        <v>5.7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517</v>
      </c>
      <c r="X131" s="1202"/>
      <c r="Y131" s="1202"/>
      <c r="Z131" s="1203"/>
      <c r="AA131" s="1095">
        <v>18948922</v>
      </c>
      <c r="AB131" s="1074"/>
      <c r="AC131" s="1074"/>
      <c r="AD131" s="1074"/>
      <c r="AE131" s="1075"/>
      <c r="AF131" s="1073">
        <v>18745512</v>
      </c>
      <c r="AG131" s="1074"/>
      <c r="AH131" s="1074"/>
      <c r="AI131" s="1074"/>
      <c r="AJ131" s="1075"/>
      <c r="AK131" s="1073">
        <v>18713665</v>
      </c>
      <c r="AL131" s="1074"/>
      <c r="AM131" s="1074"/>
      <c r="AN131" s="1074"/>
      <c r="AO131" s="1075"/>
      <c r="AP131" s="1204"/>
      <c r="AQ131" s="1205"/>
      <c r="AR131" s="1205"/>
      <c r="AS131" s="1205"/>
      <c r="AT131" s="1206"/>
      <c r="AU131" s="284"/>
      <c r="AV131" s="284"/>
      <c r="AW131" s="284"/>
      <c r="AX131" s="1176" t="s">
        <v>518</v>
      </c>
      <c r="AY131" s="1127"/>
      <c r="AZ131" s="1127"/>
      <c r="BA131" s="1127"/>
      <c r="BB131" s="1127"/>
      <c r="BC131" s="1127"/>
      <c r="BD131" s="1127"/>
      <c r="BE131" s="1128"/>
      <c r="BF131" s="1177">
        <v>36.9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520</v>
      </c>
      <c r="W132" s="1187"/>
      <c r="X132" s="1187"/>
      <c r="Y132" s="1187"/>
      <c r="Z132" s="1188"/>
      <c r="AA132" s="1189">
        <v>5.3965339029999999</v>
      </c>
      <c r="AB132" s="1190"/>
      <c r="AC132" s="1190"/>
      <c r="AD132" s="1190"/>
      <c r="AE132" s="1191"/>
      <c r="AF132" s="1192">
        <v>5.4305211829999998</v>
      </c>
      <c r="AG132" s="1190"/>
      <c r="AH132" s="1190"/>
      <c r="AI132" s="1190"/>
      <c r="AJ132" s="1191"/>
      <c r="AK132" s="1192">
        <v>6.3058999929999997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521</v>
      </c>
      <c r="W133" s="1170"/>
      <c r="X133" s="1170"/>
      <c r="Y133" s="1170"/>
      <c r="Z133" s="1171"/>
      <c r="AA133" s="1172">
        <v>5.0999999999999996</v>
      </c>
      <c r="AB133" s="1173"/>
      <c r="AC133" s="1173"/>
      <c r="AD133" s="1173"/>
      <c r="AE133" s="1174"/>
      <c r="AF133" s="1172">
        <v>5.3</v>
      </c>
      <c r="AG133" s="1173"/>
      <c r="AH133" s="1173"/>
      <c r="AI133" s="1173"/>
      <c r="AJ133" s="1174"/>
      <c r="AK133" s="1172">
        <v>5.7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21rPevQlxCySEPHXRPSNkP6o1nJbJmXg0I+KF9y0GBEQ81RychAh3SLG6SJXdpib85W6YrN7mA3PlggWKLmTQ==" saltValue="4w7oVoKInnDnm3zPvwR0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Q10" zoomScale="80" zoomScaleNormal="85" zoomScaleSheetLayoutView="80" workbookViewId="0">
      <selection activeCell="W44" sqref="W44"/>
    </sheetView>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VCEW2UZDm0jqkbzYRj7Gn7QPYydMkNCTqvtG4uWLH2ARSLYRWx6qHU/9myNg1KGZVc0A0FFlIaBmNTMP1i/Cg==" saltValue="kviTWerwANrZh+RGH0yGg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70" zoomScaleNormal="70" zoomScaleSheetLayoutView="55" workbookViewId="0">
      <selection activeCell="W44" sqref="W44"/>
    </sheetView>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gNfrQ/NbUoDiAQZ5vDK8/PyRdzoE+r4RCRKMxAIuQH1y9TAuakwqnl28FxVuD/JKDTRggnYyi1iu+KgQwQnvw==" saltValue="dFzxxnwjnR/x1XaOPw3Q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25" workbookViewId="0">
      <selection activeCell="W44" sqref="W44"/>
    </sheetView>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525</v>
      </c>
      <c r="AP7" s="303"/>
      <c r="AQ7" s="304" t="s">
        <v>526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527</v>
      </c>
      <c r="AQ8" s="310" t="s">
        <v>528</v>
      </c>
      <c r="AR8" s="311" t="s">
        <v>529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530</v>
      </c>
      <c r="AL9" s="1213"/>
      <c r="AM9" s="1213"/>
      <c r="AN9" s="1214"/>
      <c r="AO9" s="312">
        <v>7505074</v>
      </c>
      <c r="AP9" s="312">
        <v>88982</v>
      </c>
      <c r="AQ9" s="313">
        <v>72852</v>
      </c>
      <c r="AR9" s="314">
        <v>22.1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531</v>
      </c>
      <c r="AL10" s="1213"/>
      <c r="AM10" s="1213"/>
      <c r="AN10" s="1214"/>
      <c r="AO10" s="315">
        <v>155109</v>
      </c>
      <c r="AP10" s="315">
        <v>1839</v>
      </c>
      <c r="AQ10" s="316">
        <v>5779</v>
      </c>
      <c r="AR10" s="317">
        <v>-68.2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532</v>
      </c>
      <c r="AL11" s="1213"/>
      <c r="AM11" s="1213"/>
      <c r="AN11" s="1214"/>
      <c r="AO11" s="315">
        <v>60</v>
      </c>
      <c r="AP11" s="315">
        <v>1</v>
      </c>
      <c r="AQ11" s="316">
        <v>5205</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533</v>
      </c>
      <c r="AL12" s="1213"/>
      <c r="AM12" s="1213"/>
      <c r="AN12" s="1214"/>
      <c r="AO12" s="315">
        <v>246843</v>
      </c>
      <c r="AP12" s="315">
        <v>2927</v>
      </c>
      <c r="AQ12" s="316">
        <v>1186</v>
      </c>
      <c r="AR12" s="317">
        <v>146.80000000000001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534</v>
      </c>
      <c r="AL13" s="1213"/>
      <c r="AM13" s="1213"/>
      <c r="AN13" s="1214"/>
      <c r="AO13" s="315" t="s">
        <v>535</v>
      </c>
      <c r="AP13" s="315" t="s">
        <v>535</v>
      </c>
      <c r="AQ13" s="316">
        <v>2</v>
      </c>
      <c r="AR13" s="317" t="s">
        <v>535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536</v>
      </c>
      <c r="AL14" s="1213"/>
      <c r="AM14" s="1213"/>
      <c r="AN14" s="1214"/>
      <c r="AO14" s="315">
        <v>195786</v>
      </c>
      <c r="AP14" s="315">
        <v>2321</v>
      </c>
      <c r="AQ14" s="316">
        <v>3005</v>
      </c>
      <c r="AR14" s="317">
        <v>-22.8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537</v>
      </c>
      <c r="AL15" s="1213"/>
      <c r="AM15" s="1213"/>
      <c r="AN15" s="1214"/>
      <c r="AO15" s="315">
        <v>60403</v>
      </c>
      <c r="AP15" s="315">
        <v>716</v>
      </c>
      <c r="AQ15" s="316">
        <v>1720</v>
      </c>
      <c r="AR15" s="317">
        <v>-58.4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538</v>
      </c>
      <c r="AL16" s="1216"/>
      <c r="AM16" s="1216"/>
      <c r="AN16" s="1217"/>
      <c r="AO16" s="315">
        <v>-686597</v>
      </c>
      <c r="AP16" s="315">
        <v>-8140</v>
      </c>
      <c r="AQ16" s="316">
        <v>-6900</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7476678</v>
      </c>
      <c r="AP17" s="315">
        <v>88645</v>
      </c>
      <c r="AQ17" s="316">
        <v>82850</v>
      </c>
      <c r="AR17" s="317">
        <v>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540</v>
      </c>
      <c r="AP20" s="323" t="s">
        <v>541</v>
      </c>
      <c r="AQ20" s="324" t="s">
        <v>542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543</v>
      </c>
      <c r="AL21" s="1208"/>
      <c r="AM21" s="1208"/>
      <c r="AN21" s="1209"/>
      <c r="AO21" s="327">
        <v>9.01</v>
      </c>
      <c r="AP21" s="328">
        <v>8.1999999999999993</v>
      </c>
      <c r="AQ21" s="329">
        <v>0.81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544</v>
      </c>
      <c r="AL22" s="1208"/>
      <c r="AM22" s="1208"/>
      <c r="AN22" s="1209"/>
      <c r="AO22" s="332">
        <v>101.3</v>
      </c>
      <c r="AP22" s="333">
        <v>97.9</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525</v>
      </c>
      <c r="AP30" s="303"/>
      <c r="AQ30" s="304" t="s">
        <v>526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527</v>
      </c>
      <c r="AQ31" s="310" t="s">
        <v>528</v>
      </c>
      <c r="AR31" s="311" t="s">
        <v>529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548</v>
      </c>
      <c r="AL32" s="1224"/>
      <c r="AM32" s="1224"/>
      <c r="AN32" s="1225"/>
      <c r="AO32" s="342">
        <v>5151709</v>
      </c>
      <c r="AP32" s="342">
        <v>61080</v>
      </c>
      <c r="AQ32" s="343">
        <v>53769</v>
      </c>
      <c r="AR32" s="344">
        <v>13.6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549</v>
      </c>
      <c r="AL33" s="1224"/>
      <c r="AM33" s="1224"/>
      <c r="AN33" s="1225"/>
      <c r="AO33" s="342" t="s">
        <v>535</v>
      </c>
      <c r="AP33" s="342" t="s">
        <v>535</v>
      </c>
      <c r="AQ33" s="343" t="s">
        <v>535</v>
      </c>
      <c r="AR33" s="344" t="s">
        <v>535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550</v>
      </c>
      <c r="AL34" s="1224"/>
      <c r="AM34" s="1224"/>
      <c r="AN34" s="1225"/>
      <c r="AO34" s="342" t="s">
        <v>535</v>
      </c>
      <c r="AP34" s="342" t="s">
        <v>535</v>
      </c>
      <c r="AQ34" s="343">
        <v>30</v>
      </c>
      <c r="AR34" s="344" t="s">
        <v>535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551</v>
      </c>
      <c r="AL35" s="1224"/>
      <c r="AM35" s="1224"/>
      <c r="AN35" s="1225"/>
      <c r="AO35" s="342">
        <v>1228190</v>
      </c>
      <c r="AP35" s="342">
        <v>14562</v>
      </c>
      <c r="AQ35" s="343">
        <v>13935</v>
      </c>
      <c r="AR35" s="344">
        <v>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552</v>
      </c>
      <c r="AL36" s="1224"/>
      <c r="AM36" s="1224"/>
      <c r="AN36" s="1225"/>
      <c r="AO36" s="342" t="s">
        <v>535</v>
      </c>
      <c r="AP36" s="342" t="s">
        <v>535</v>
      </c>
      <c r="AQ36" s="343">
        <v>1254</v>
      </c>
      <c r="AR36" s="344" t="s">
        <v>535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553</v>
      </c>
      <c r="AL37" s="1224"/>
      <c r="AM37" s="1224"/>
      <c r="AN37" s="1225"/>
      <c r="AO37" s="342" t="s">
        <v>535</v>
      </c>
      <c r="AP37" s="342" t="s">
        <v>535</v>
      </c>
      <c r="AQ37" s="343">
        <v>601</v>
      </c>
      <c r="AR37" s="344" t="s">
        <v>535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554</v>
      </c>
      <c r="AL38" s="1227"/>
      <c r="AM38" s="1227"/>
      <c r="AN38" s="1228"/>
      <c r="AO38" s="345" t="s">
        <v>535</v>
      </c>
      <c r="AP38" s="345" t="s">
        <v>535</v>
      </c>
      <c r="AQ38" s="346">
        <v>1</v>
      </c>
      <c r="AR38" s="334" t="s">
        <v>535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555</v>
      </c>
      <c r="AL39" s="1227"/>
      <c r="AM39" s="1227"/>
      <c r="AN39" s="1228"/>
      <c r="AO39" s="342">
        <v>-606406</v>
      </c>
      <c r="AP39" s="342">
        <v>-7190</v>
      </c>
      <c r="AQ39" s="343">
        <v>-4013</v>
      </c>
      <c r="AR39" s="344">
        <v>79.2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556</v>
      </c>
      <c r="AL40" s="1224"/>
      <c r="AM40" s="1224"/>
      <c r="AN40" s="1225"/>
      <c r="AO40" s="342">
        <v>-4593428</v>
      </c>
      <c r="AP40" s="342">
        <v>-54461</v>
      </c>
      <c r="AQ40" s="343">
        <v>-48341</v>
      </c>
      <c r="AR40" s="344">
        <v>12.7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1180065</v>
      </c>
      <c r="AP41" s="342">
        <v>13991</v>
      </c>
      <c r="AQ41" s="343">
        <v>17235</v>
      </c>
      <c r="AR41" s="344">
        <v>-18.8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525</v>
      </c>
      <c r="AN49" s="1220" t="s">
        <v>560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561</v>
      </c>
      <c r="AO50" s="359" t="s">
        <v>562</v>
      </c>
      <c r="AP50" s="360" t="s">
        <v>563</v>
      </c>
      <c r="AQ50" s="361" t="s">
        <v>564</v>
      </c>
      <c r="AR50" s="362" t="s">
        <v>565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566</v>
      </c>
      <c r="AL51" s="355"/>
      <c r="AM51" s="363">
        <v>8902372</v>
      </c>
      <c r="AN51" s="364">
        <v>104270</v>
      </c>
      <c r="AO51" s="365">
        <v>34.1</v>
      </c>
      <c r="AP51" s="366">
        <v>66255</v>
      </c>
      <c r="AQ51" s="367">
        <v>3.6</v>
      </c>
      <c r="AR51" s="368">
        <v>30.5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567</v>
      </c>
      <c r="AM52" s="371">
        <v>5123099</v>
      </c>
      <c r="AN52" s="372">
        <v>60005</v>
      </c>
      <c r="AO52" s="373">
        <v>83.9</v>
      </c>
      <c r="AP52" s="374">
        <v>31822</v>
      </c>
      <c r="AQ52" s="375">
        <v>8.8000000000000007</v>
      </c>
      <c r="AR52" s="376">
        <v>75.099999999999994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568</v>
      </c>
      <c r="AL53" s="355"/>
      <c r="AM53" s="363">
        <v>6593226</v>
      </c>
      <c r="AN53" s="364">
        <v>77327</v>
      </c>
      <c r="AO53" s="365">
        <v>-25.8</v>
      </c>
      <c r="AP53" s="366">
        <v>54227</v>
      </c>
      <c r="AQ53" s="367">
        <v>-18.2</v>
      </c>
      <c r="AR53" s="368">
        <v>-7.6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567</v>
      </c>
      <c r="AM54" s="371">
        <v>4001859</v>
      </c>
      <c r="AN54" s="372">
        <v>46935</v>
      </c>
      <c r="AO54" s="373">
        <v>-21.8</v>
      </c>
      <c r="AP54" s="374">
        <v>29694</v>
      </c>
      <c r="AQ54" s="375">
        <v>-6.7</v>
      </c>
      <c r="AR54" s="376">
        <v>-15.1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569</v>
      </c>
      <c r="AL55" s="355"/>
      <c r="AM55" s="363">
        <v>5731003</v>
      </c>
      <c r="AN55" s="364">
        <v>67532</v>
      </c>
      <c r="AO55" s="365">
        <v>-12.7</v>
      </c>
      <c r="AP55" s="366">
        <v>67319</v>
      </c>
      <c r="AQ55" s="367">
        <v>24.1</v>
      </c>
      <c r="AR55" s="368">
        <v>-36.799999999999997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567</v>
      </c>
      <c r="AM56" s="371">
        <v>3097915</v>
      </c>
      <c r="AN56" s="372">
        <v>36504</v>
      </c>
      <c r="AO56" s="373">
        <v>-22.2</v>
      </c>
      <c r="AP56" s="374">
        <v>38101</v>
      </c>
      <c r="AQ56" s="375">
        <v>28.3</v>
      </c>
      <c r="AR56" s="376">
        <v>-50.5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570</v>
      </c>
      <c r="AL57" s="355"/>
      <c r="AM57" s="363">
        <v>6230581</v>
      </c>
      <c r="AN57" s="364">
        <v>73641</v>
      </c>
      <c r="AO57" s="365">
        <v>9</v>
      </c>
      <c r="AP57" s="366">
        <v>70615</v>
      </c>
      <c r="AQ57" s="367">
        <v>4.9000000000000004</v>
      </c>
      <c r="AR57" s="368">
        <v>4.0999999999999996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567</v>
      </c>
      <c r="AM58" s="371">
        <v>2271428</v>
      </c>
      <c r="AN58" s="372">
        <v>26846</v>
      </c>
      <c r="AO58" s="373">
        <v>-26.5</v>
      </c>
      <c r="AP58" s="374">
        <v>37382</v>
      </c>
      <c r="AQ58" s="375">
        <v>-1.9</v>
      </c>
      <c r="AR58" s="376">
        <v>-24.6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571</v>
      </c>
      <c r="AL59" s="355"/>
      <c r="AM59" s="363">
        <v>4997547</v>
      </c>
      <c r="AN59" s="364">
        <v>59252</v>
      </c>
      <c r="AO59" s="365">
        <v>-19.5</v>
      </c>
      <c r="AP59" s="366">
        <v>69185</v>
      </c>
      <c r="AQ59" s="367">
        <v>-2</v>
      </c>
      <c r="AR59" s="368">
        <v>-17.5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567</v>
      </c>
      <c r="AM60" s="371">
        <v>1973243</v>
      </c>
      <c r="AN60" s="372">
        <v>23395</v>
      </c>
      <c r="AO60" s="373">
        <v>-12.9</v>
      </c>
      <c r="AP60" s="374">
        <v>38519</v>
      </c>
      <c r="AQ60" s="375">
        <v>3</v>
      </c>
      <c r="AR60" s="376">
        <v>-15.9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572</v>
      </c>
      <c r="AL61" s="377"/>
      <c r="AM61" s="378">
        <v>6490946</v>
      </c>
      <c r="AN61" s="379">
        <v>76404</v>
      </c>
      <c r="AO61" s="380">
        <v>-3</v>
      </c>
      <c r="AP61" s="381">
        <v>65520</v>
      </c>
      <c r="AQ61" s="382">
        <v>2.5</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567</v>
      </c>
      <c r="AM62" s="371">
        <v>3293509</v>
      </c>
      <c r="AN62" s="372">
        <v>38737</v>
      </c>
      <c r="AO62" s="373">
        <v>0.1</v>
      </c>
      <c r="AP62" s="374">
        <v>35104</v>
      </c>
      <c r="AQ62" s="375">
        <v>6.3</v>
      </c>
      <c r="AR62" s="376">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gTEa/UH9fdvesCmiSH9/LfyYGnWQXk6YJ9UPkMrKLV2PnkQlFcwzwYz/O0GlCuFenD4Rae1kzSNYX0E3Ul4WQ==" saltValue="+enWxdYeRtitEk/GXBA2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8" zoomScale="70" zoomScaleNormal="70" zoomScaleSheetLayoutView="55" workbookViewId="0">
      <selection activeCell="W44" sqref="W44"/>
    </sheetView>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Gzh09CkNo74YCZ/FJWy/X73QLpaERB667OfPlv8sYv1Dix+RNXIQ6L/cExS2C+EojKvWgcq/9FKPIq4TzM+rQ==" saltValue="UBbkqmUprdcT3cpyz4jm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2" zoomScale="70" zoomScaleNormal="70" zoomScaleSheetLayoutView="55" workbookViewId="0">
      <selection activeCell="W44" sqref="W44"/>
    </sheetView>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sEcDUbnacI3Z8WUtpwLEY78sEqHH6hX83RYbzpBwRne3vgvBnqLD9ApcyWcKZFLyhBYf7/iIZRMAZxI/TDIw==" saltValue="+7VtDah5RBiYFnj7txz+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election activeCell="W44" sqref="W44"/>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2" t="s">
        <v>3</v>
      </c>
      <c r="D47" s="1232"/>
      <c r="E47" s="1233"/>
      <c r="F47" s="11">
        <v>14.47</v>
      </c>
      <c r="G47" s="12">
        <v>14.54</v>
      </c>
      <c r="H47" s="12">
        <v>16.739999999999998</v>
      </c>
      <c r="I47" s="12">
        <v>15.6</v>
      </c>
      <c r="J47" s="13">
        <v>16.670000000000002</v>
      </c>
    </row>
    <row r="48" spans="2:10" ht="57.75" customHeight="1" x14ac:dyDescent="0.15">
      <c r="B48" s="14"/>
      <c r="C48" s="1234" t="s">
        <v>4</v>
      </c>
      <c r="D48" s="1234"/>
      <c r="E48" s="1235"/>
      <c r="F48" s="15">
        <v>5.38</v>
      </c>
      <c r="G48" s="16">
        <v>6.23</v>
      </c>
      <c r="H48" s="16">
        <v>5.52</v>
      </c>
      <c r="I48" s="16">
        <v>6.89</v>
      </c>
      <c r="J48" s="17">
        <v>5.94</v>
      </c>
    </row>
    <row r="49" spans="2:10" ht="57.75" customHeight="1" thickBot="1" x14ac:dyDescent="0.2">
      <c r="B49" s="18"/>
      <c r="C49" s="1236" t="s">
        <v>5</v>
      </c>
      <c r="D49" s="1236"/>
      <c r="E49" s="1237"/>
      <c r="F49" s="19" t="s">
        <v>581</v>
      </c>
      <c r="G49" s="20" t="s">
        <v>582</v>
      </c>
      <c r="H49" s="20" t="s">
        <v>583</v>
      </c>
      <c r="I49" s="20" t="s">
        <v>584</v>
      </c>
      <c r="J49" s="21" t="s">
        <v>585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mkF0PNfUYzrNILAizJDo93dZ/DD2RJHoHL03NnDO7UUwpHWVEifu7Rq7jUyL78QwQOmWuzziIq7iHdEwStTPg==" saltValue="nldrkudPOeqWY2vPbkfj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0201102</cp:lastModifiedBy>
  <cp:lastPrinted>2020-03-17T04:45:08Z</cp:lastPrinted>
  <dcterms:created xsi:type="dcterms:W3CDTF">2020-02-10T06:18:20Z</dcterms:created>
  <dcterms:modified xsi:type="dcterms:W3CDTF">2021-10-08T01:44:10Z</dcterms:modified>
  <cp:category/>
</cp:coreProperties>
</file>