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統計関連\01_人口、世帯数関係\foreigner\ＨＰ掲載用\"/>
    </mc:Choice>
  </mc:AlternateContent>
  <bookViews>
    <workbookView xWindow="0" yWindow="0" windowWidth="19200" windowHeight="11415" firstSheet="1" activeTab="11"/>
  </bookViews>
  <sheets>
    <sheet name="4月" sheetId="3" r:id="rId1"/>
    <sheet name="5月" sheetId="2" r:id="rId2"/>
    <sheet name="6月" sheetId="4" r:id="rId3"/>
    <sheet name="7月" sheetId="5" r:id="rId4"/>
    <sheet name="8月" sheetId="6" r:id="rId5"/>
    <sheet name="9月" sheetId="7" r:id="rId6"/>
    <sheet name="10月" sheetId="8" r:id="rId7"/>
    <sheet name="11月" sheetId="9" r:id="rId8"/>
    <sheet name="12月" sheetId="10" r:id="rId9"/>
    <sheet name="１月" sheetId="12" r:id="rId10"/>
    <sheet name="2月" sheetId="13" r:id="rId11"/>
    <sheet name="3月" sheetId="14" r:id="rId12"/>
  </sheets>
  <externalReferences>
    <externalReference r:id="rId13"/>
  </externalReferences>
  <definedNames>
    <definedName name="_xlnm._FilterDatabase" localSheetId="6" hidden="1">'10月'!$A$3:$F$43</definedName>
    <definedName name="_xlnm._FilterDatabase" localSheetId="7" hidden="1">'11月'!$A$3:$F$43</definedName>
    <definedName name="_xlnm._FilterDatabase" localSheetId="8" hidden="1">'12月'!$A$3:$F$43</definedName>
    <definedName name="_xlnm._FilterDatabase" localSheetId="9" hidden="1">'１月'!$A$3:$F$43</definedName>
    <definedName name="_xlnm._FilterDatabase" localSheetId="10" hidden="1">'2月'!$A$3:$F$43</definedName>
    <definedName name="_xlnm._FilterDatabase" localSheetId="11" hidden="1">'3月'!$A$3:$F$43</definedName>
    <definedName name="_xlnm._FilterDatabase" localSheetId="0" hidden="1">'4月'!$A$3:$F$42</definedName>
    <definedName name="_xlnm._FilterDatabase" localSheetId="1" hidden="1">'5月'!$A$3:$F$43</definedName>
    <definedName name="_xlnm._FilterDatabase" localSheetId="2" hidden="1">'6月'!$A$3:$F$43</definedName>
    <definedName name="_xlnm._FilterDatabase" localSheetId="3" hidden="1">'7月'!$A$3:$F$43</definedName>
    <definedName name="_xlnm._FilterDatabase" localSheetId="4" hidden="1">'8月'!$A$3:$F$43</definedName>
    <definedName name="_xlnm._FilterDatabase" localSheetId="5" hidden="1">'9月'!$A$3:$F$43</definedName>
    <definedName name="_xlnm.Print_Area" localSheetId="6">'10月'!$B$1:$M$47</definedName>
    <definedName name="_xlnm.Print_Area" localSheetId="7">'11月'!$B$1:$M$47</definedName>
    <definedName name="_xlnm.Print_Area" localSheetId="8">'12月'!$B$1:$M$47</definedName>
    <definedName name="_xlnm.Print_Area" localSheetId="9">'１月'!$B$1:$M$47</definedName>
    <definedName name="_xlnm.Print_Area" localSheetId="10">'2月'!$B$1:$M$47</definedName>
    <definedName name="_xlnm.Print_Area" localSheetId="11">'3月'!$B$1:$M$47</definedName>
    <definedName name="_xlnm.Print_Area" localSheetId="0">'4月'!$B$1:$M$46</definedName>
    <definedName name="_xlnm.Print_Area" localSheetId="1">'5月'!$B$1:$M$47</definedName>
    <definedName name="_xlnm.Print_Area" localSheetId="2">'6月'!$B$1:$M$47</definedName>
    <definedName name="_xlnm.Print_Area" localSheetId="3">'7月'!$B$1:$M$47</definedName>
    <definedName name="_xlnm.Print_Area" localSheetId="4">'8月'!$B$1:$M$47</definedName>
    <definedName name="_xlnm.Print_Area" localSheetId="5">'9月'!$B$1:$M$47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4" l="1"/>
  <c r="F40" i="14" s="1"/>
  <c r="D43" i="14"/>
  <c r="K26" i="14" s="1"/>
  <c r="C43" i="14"/>
  <c r="F39" i="14"/>
  <c r="F38" i="14"/>
  <c r="A38" i="14"/>
  <c r="A37" i="14"/>
  <c r="F36" i="14"/>
  <c r="A36" i="14"/>
  <c r="A35" i="14"/>
  <c r="F34" i="14"/>
  <c r="A34" i="14"/>
  <c r="A33" i="14"/>
  <c r="F32" i="14"/>
  <c r="A32" i="14"/>
  <c r="A31" i="14"/>
  <c r="F30" i="14"/>
  <c r="A30" i="14"/>
  <c r="A29" i="14"/>
  <c r="F28" i="14"/>
  <c r="A28" i="14"/>
  <c r="A27" i="14"/>
  <c r="F26" i="14"/>
  <c r="A26" i="14"/>
  <c r="K25" i="14"/>
  <c r="J25" i="14"/>
  <c r="L25" i="14" s="1"/>
  <c r="M25" i="14" s="1"/>
  <c r="I25" i="14"/>
  <c r="F25" i="14"/>
  <c r="A25" i="14"/>
  <c r="K24" i="14"/>
  <c r="J24" i="14"/>
  <c r="L24" i="14" s="1"/>
  <c r="M24" i="14" s="1"/>
  <c r="I24" i="14"/>
  <c r="F24" i="14"/>
  <c r="A24" i="14"/>
  <c r="M23" i="14"/>
  <c r="L23" i="14"/>
  <c r="K23" i="14"/>
  <c r="J23" i="14"/>
  <c r="I23" i="14"/>
  <c r="F23" i="14"/>
  <c r="A23" i="14"/>
  <c r="L22" i="14"/>
  <c r="M22" i="14" s="1"/>
  <c r="K22" i="14"/>
  <c r="J22" i="14"/>
  <c r="I22" i="14"/>
  <c r="F22" i="14"/>
  <c r="A22" i="14"/>
  <c r="K21" i="14"/>
  <c r="J21" i="14"/>
  <c r="L21" i="14" s="1"/>
  <c r="M21" i="14" s="1"/>
  <c r="I21" i="14"/>
  <c r="F21" i="14"/>
  <c r="A21" i="14"/>
  <c r="K20" i="14"/>
  <c r="J20" i="14"/>
  <c r="L20" i="14" s="1"/>
  <c r="M20" i="14" s="1"/>
  <c r="I20" i="14"/>
  <c r="F20" i="14"/>
  <c r="A20" i="14"/>
  <c r="M19" i="14"/>
  <c r="L19" i="14"/>
  <c r="K19" i="14"/>
  <c r="J19" i="14"/>
  <c r="I19" i="14"/>
  <c r="F19" i="14"/>
  <c r="A19" i="14"/>
  <c r="L18" i="14"/>
  <c r="M18" i="14" s="1"/>
  <c r="K18" i="14"/>
  <c r="J18" i="14"/>
  <c r="I18" i="14"/>
  <c r="F18" i="14"/>
  <c r="A18" i="14"/>
  <c r="K17" i="14"/>
  <c r="J17" i="14"/>
  <c r="L17" i="14" s="1"/>
  <c r="I17" i="14"/>
  <c r="F17" i="14"/>
  <c r="A17" i="14"/>
  <c r="F16" i="14"/>
  <c r="A16" i="14"/>
  <c r="F15" i="14"/>
  <c r="A15" i="14"/>
  <c r="F14" i="14"/>
  <c r="A14" i="14"/>
  <c r="F13" i="14"/>
  <c r="A13" i="14"/>
  <c r="F12" i="14"/>
  <c r="A12" i="14"/>
  <c r="F11" i="14"/>
  <c r="A11" i="14"/>
  <c r="F10" i="14"/>
  <c r="A10" i="14"/>
  <c r="F9" i="14"/>
  <c r="A9" i="14"/>
  <c r="F8" i="14"/>
  <c r="A8" i="14"/>
  <c r="F7" i="14"/>
  <c r="A7" i="14"/>
  <c r="F6" i="14"/>
  <c r="A6" i="14"/>
  <c r="M17" i="14" l="1"/>
  <c r="M27" i="14" s="1"/>
  <c r="L27" i="14"/>
  <c r="K27" i="14"/>
  <c r="J26" i="14"/>
  <c r="L26" i="14" s="1"/>
  <c r="M26" i="14" s="1"/>
  <c r="F27" i="14"/>
  <c r="F43" i="14" s="1"/>
  <c r="F29" i="14"/>
  <c r="F31" i="14"/>
  <c r="F33" i="14"/>
  <c r="F35" i="14"/>
  <c r="F37" i="14"/>
  <c r="E43" i="13"/>
  <c r="F39" i="13" s="1"/>
  <c r="D43" i="13"/>
  <c r="C43" i="13"/>
  <c r="F38" i="13"/>
  <c r="A38" i="13"/>
  <c r="A37" i="13"/>
  <c r="F36" i="13"/>
  <c r="A36" i="13"/>
  <c r="A35" i="13"/>
  <c r="F34" i="13"/>
  <c r="A34" i="13"/>
  <c r="A33" i="13"/>
  <c r="F32" i="13"/>
  <c r="A32" i="13"/>
  <c r="A31" i="13"/>
  <c r="F30" i="13"/>
  <c r="A30" i="13"/>
  <c r="A29" i="13"/>
  <c r="F28" i="13"/>
  <c r="A28" i="13"/>
  <c r="A27" i="13"/>
  <c r="F26" i="13"/>
  <c r="A26" i="13"/>
  <c r="L25" i="13"/>
  <c r="M25" i="13" s="1"/>
  <c r="K25" i="13"/>
  <c r="J25" i="13"/>
  <c r="I25" i="13"/>
  <c r="F25" i="13"/>
  <c r="A25" i="13"/>
  <c r="K24" i="13"/>
  <c r="J24" i="13"/>
  <c r="L24" i="13" s="1"/>
  <c r="M24" i="13" s="1"/>
  <c r="I24" i="13"/>
  <c r="F24" i="13"/>
  <c r="A24" i="13"/>
  <c r="K23" i="13"/>
  <c r="J23" i="13"/>
  <c r="L23" i="13" s="1"/>
  <c r="M23" i="13" s="1"/>
  <c r="I23" i="13"/>
  <c r="F23" i="13"/>
  <c r="A23" i="13"/>
  <c r="L22" i="13"/>
  <c r="M22" i="13" s="1"/>
  <c r="K22" i="13"/>
  <c r="J22" i="13"/>
  <c r="I22" i="13"/>
  <c r="F22" i="13"/>
  <c r="A22" i="13"/>
  <c r="K21" i="13"/>
  <c r="L21" i="13" s="1"/>
  <c r="M21" i="13" s="1"/>
  <c r="J21" i="13"/>
  <c r="I21" i="13"/>
  <c r="F21" i="13"/>
  <c r="A21" i="13"/>
  <c r="K20" i="13"/>
  <c r="J20" i="13"/>
  <c r="L20" i="13" s="1"/>
  <c r="M20" i="13" s="1"/>
  <c r="I20" i="13"/>
  <c r="F20" i="13"/>
  <c r="A20" i="13"/>
  <c r="K19" i="13"/>
  <c r="J19" i="13"/>
  <c r="L19" i="13" s="1"/>
  <c r="M19" i="13" s="1"/>
  <c r="I19" i="13"/>
  <c r="F19" i="13"/>
  <c r="A19" i="13"/>
  <c r="L18" i="13"/>
  <c r="M18" i="13" s="1"/>
  <c r="K18" i="13"/>
  <c r="J18" i="13"/>
  <c r="I18" i="13"/>
  <c r="F18" i="13"/>
  <c r="A18" i="13"/>
  <c r="K17" i="13"/>
  <c r="J17" i="13"/>
  <c r="I17" i="13"/>
  <c r="F17" i="13"/>
  <c r="A17" i="13"/>
  <c r="F16" i="13"/>
  <c r="A16" i="13"/>
  <c r="F15" i="13"/>
  <c r="A15" i="13"/>
  <c r="F14" i="13"/>
  <c r="A14" i="13"/>
  <c r="F13" i="13"/>
  <c r="A13" i="13"/>
  <c r="F12" i="13"/>
  <c r="A12" i="13"/>
  <c r="F11" i="13"/>
  <c r="A11" i="13"/>
  <c r="F10" i="13"/>
  <c r="A10" i="13"/>
  <c r="F9" i="13"/>
  <c r="A9" i="13"/>
  <c r="F8" i="13"/>
  <c r="A8" i="13"/>
  <c r="F7" i="13"/>
  <c r="A7" i="13"/>
  <c r="F6" i="13"/>
  <c r="A6" i="13"/>
  <c r="J27" i="14" l="1"/>
  <c r="J27" i="13"/>
  <c r="K27" i="13"/>
  <c r="K26" i="13"/>
  <c r="F27" i="13"/>
  <c r="F43" i="13" s="1"/>
  <c r="F29" i="13"/>
  <c r="F31" i="13"/>
  <c r="F33" i="13"/>
  <c r="F35" i="13"/>
  <c r="F37" i="13"/>
  <c r="L17" i="13"/>
  <c r="J26" i="13"/>
  <c r="L26" i="13" s="1"/>
  <c r="M26" i="13" s="1"/>
  <c r="E43" i="12"/>
  <c r="F39" i="12" s="1"/>
  <c r="D43" i="12"/>
  <c r="K26" i="12" s="1"/>
  <c r="C43" i="12"/>
  <c r="F38" i="12"/>
  <c r="A38" i="12"/>
  <c r="A37" i="12"/>
  <c r="F36" i="12"/>
  <c r="A36" i="12"/>
  <c r="A35" i="12"/>
  <c r="F34" i="12"/>
  <c r="A34" i="12"/>
  <c r="A33" i="12"/>
  <c r="F32" i="12"/>
  <c r="A32" i="12"/>
  <c r="A31" i="12"/>
  <c r="F30" i="12"/>
  <c r="A30" i="12"/>
  <c r="A29" i="12"/>
  <c r="F28" i="12"/>
  <c r="A28" i="12"/>
  <c r="A27" i="12"/>
  <c r="F26" i="12"/>
  <c r="A26" i="12"/>
  <c r="K25" i="12"/>
  <c r="J25" i="12"/>
  <c r="L25" i="12" s="1"/>
  <c r="M25" i="12" s="1"/>
  <c r="I25" i="12"/>
  <c r="F25" i="12"/>
  <c r="A25" i="12"/>
  <c r="K24" i="12"/>
  <c r="J24" i="12"/>
  <c r="L24" i="12" s="1"/>
  <c r="M24" i="12" s="1"/>
  <c r="I24" i="12"/>
  <c r="A24" i="12"/>
  <c r="L23" i="12"/>
  <c r="M23" i="12" s="1"/>
  <c r="K23" i="12"/>
  <c r="J23" i="12"/>
  <c r="I23" i="12"/>
  <c r="F23" i="12"/>
  <c r="A23" i="12"/>
  <c r="K22" i="12"/>
  <c r="L22" i="12" s="1"/>
  <c r="M22" i="12" s="1"/>
  <c r="J22" i="12"/>
  <c r="I22" i="12"/>
  <c r="F22" i="12"/>
  <c r="A22" i="12"/>
  <c r="K21" i="12"/>
  <c r="J21" i="12"/>
  <c r="L21" i="12" s="1"/>
  <c r="M21" i="12" s="1"/>
  <c r="I21" i="12"/>
  <c r="F21" i="12"/>
  <c r="A21" i="12"/>
  <c r="K20" i="12"/>
  <c r="J20" i="12"/>
  <c r="L20" i="12" s="1"/>
  <c r="M20" i="12" s="1"/>
  <c r="I20" i="12"/>
  <c r="A20" i="12"/>
  <c r="L19" i="12"/>
  <c r="M19" i="12" s="1"/>
  <c r="K19" i="12"/>
  <c r="J19" i="12"/>
  <c r="I19" i="12"/>
  <c r="F19" i="12"/>
  <c r="A19" i="12"/>
  <c r="K18" i="12"/>
  <c r="L18" i="12" s="1"/>
  <c r="M18" i="12" s="1"/>
  <c r="J18" i="12"/>
  <c r="I18" i="12"/>
  <c r="F18" i="12"/>
  <c r="A18" i="12"/>
  <c r="K17" i="12"/>
  <c r="J17" i="12"/>
  <c r="J26" i="12" s="1"/>
  <c r="I17" i="12"/>
  <c r="F17" i="12"/>
  <c r="A17" i="12"/>
  <c r="F16" i="12"/>
  <c r="A16" i="12"/>
  <c r="F15" i="12"/>
  <c r="A15" i="12"/>
  <c r="F14" i="12"/>
  <c r="A14" i="12"/>
  <c r="F13" i="12"/>
  <c r="A13" i="12"/>
  <c r="F12" i="12"/>
  <c r="A12" i="12"/>
  <c r="F11" i="12"/>
  <c r="A11" i="12"/>
  <c r="F10" i="12"/>
  <c r="A10" i="12"/>
  <c r="F9" i="12"/>
  <c r="A9" i="12"/>
  <c r="F8" i="12"/>
  <c r="A8" i="12"/>
  <c r="F7" i="12"/>
  <c r="A7" i="12"/>
  <c r="F6" i="12"/>
  <c r="A6" i="12"/>
  <c r="M17" i="13" l="1"/>
  <c r="M27" i="13" s="1"/>
  <c r="L27" i="13"/>
  <c r="L26" i="12"/>
  <c r="M26" i="12" s="1"/>
  <c r="K27" i="12"/>
  <c r="F20" i="12"/>
  <c r="F24" i="12"/>
  <c r="F43" i="12" s="1"/>
  <c r="F27" i="12"/>
  <c r="F29" i="12"/>
  <c r="F31" i="12"/>
  <c r="F33" i="12"/>
  <c r="F35" i="12"/>
  <c r="F37" i="12"/>
  <c r="J27" i="12"/>
  <c r="L17" i="12"/>
  <c r="L27" i="12" l="1"/>
  <c r="M17" i="12"/>
  <c r="M27" i="12" s="1"/>
  <c r="E43" i="10"/>
  <c r="F34" i="10" s="1"/>
  <c r="D43" i="10"/>
  <c r="C43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K25" i="10"/>
  <c r="J25" i="10"/>
  <c r="L25" i="10" s="1"/>
  <c r="M25" i="10" s="1"/>
  <c r="I25" i="10"/>
  <c r="F27" i="10"/>
  <c r="A25" i="10"/>
  <c r="K24" i="10"/>
  <c r="J24" i="10"/>
  <c r="I24" i="10"/>
  <c r="A24" i="10"/>
  <c r="K23" i="10"/>
  <c r="J23" i="10"/>
  <c r="I23" i="10"/>
  <c r="A23" i="10"/>
  <c r="K22" i="10"/>
  <c r="J22" i="10"/>
  <c r="I22" i="10"/>
  <c r="A22" i="10"/>
  <c r="K21" i="10"/>
  <c r="L21" i="10" s="1"/>
  <c r="M21" i="10" s="1"/>
  <c r="J21" i="10"/>
  <c r="I21" i="10"/>
  <c r="F20" i="10"/>
  <c r="A21" i="10"/>
  <c r="K20" i="10"/>
  <c r="J20" i="10"/>
  <c r="L20" i="10" s="1"/>
  <c r="M20" i="10" s="1"/>
  <c r="I20" i="10"/>
  <c r="A20" i="10"/>
  <c r="K19" i="10"/>
  <c r="J19" i="10"/>
  <c r="I19" i="10"/>
  <c r="A19" i="10"/>
  <c r="K18" i="10"/>
  <c r="J18" i="10"/>
  <c r="I18" i="10"/>
  <c r="A18" i="10"/>
  <c r="K17" i="10"/>
  <c r="J17" i="10"/>
  <c r="I17" i="10"/>
  <c r="F15" i="10"/>
  <c r="A17" i="10"/>
  <c r="A16" i="10"/>
  <c r="F14" i="10"/>
  <c r="A15" i="10"/>
  <c r="F16" i="10"/>
  <c r="A14" i="10"/>
  <c r="F13" i="10"/>
  <c r="A13" i="10"/>
  <c r="F12" i="10"/>
  <c r="A12" i="10"/>
  <c r="F10" i="10"/>
  <c r="A11" i="10"/>
  <c r="F11" i="10"/>
  <c r="A10" i="10"/>
  <c r="F9" i="10"/>
  <c r="A9" i="10"/>
  <c r="F8" i="10"/>
  <c r="A8" i="10"/>
  <c r="F7" i="10"/>
  <c r="A7" i="10"/>
  <c r="F6" i="10"/>
  <c r="A6" i="10"/>
  <c r="L23" i="10" l="1"/>
  <c r="M23" i="10" s="1"/>
  <c r="L24" i="10"/>
  <c r="M24" i="10" s="1"/>
  <c r="L22" i="10"/>
  <c r="M22" i="10" s="1"/>
  <c r="F33" i="10"/>
  <c r="J26" i="10"/>
  <c r="J27" i="10" s="1"/>
  <c r="L17" i="10"/>
  <c r="M17" i="10" s="1"/>
  <c r="L18" i="10"/>
  <c r="M18" i="10" s="1"/>
  <c r="K26" i="10"/>
  <c r="K27" i="10" s="1"/>
  <c r="F18" i="10"/>
  <c r="F22" i="10"/>
  <c r="L19" i="10"/>
  <c r="M19" i="10" s="1"/>
  <c r="F24" i="10"/>
  <c r="F21" i="10"/>
  <c r="F17" i="10"/>
  <c r="F28" i="10"/>
  <c r="F31" i="10"/>
  <c r="F32" i="10"/>
  <c r="F35" i="10"/>
  <c r="F36" i="10"/>
  <c r="F38" i="10"/>
  <c r="F40" i="10"/>
  <c r="F19" i="10"/>
  <c r="F23" i="10"/>
  <c r="F25" i="10"/>
  <c r="F29" i="10"/>
  <c r="F26" i="10"/>
  <c r="F30" i="10"/>
  <c r="F37" i="10"/>
  <c r="F39" i="10"/>
  <c r="E43" i="9"/>
  <c r="F40" i="9" s="1"/>
  <c r="D43" i="9"/>
  <c r="K26" i="9" s="1"/>
  <c r="C43" i="9"/>
  <c r="F39" i="9"/>
  <c r="F38" i="9"/>
  <c r="A38" i="9"/>
  <c r="A37" i="9"/>
  <c r="F36" i="9"/>
  <c r="A36" i="9"/>
  <c r="A35" i="9"/>
  <c r="F34" i="9"/>
  <c r="A34" i="9"/>
  <c r="A33" i="9"/>
  <c r="F32" i="9"/>
  <c r="A32" i="9"/>
  <c r="A31" i="9"/>
  <c r="F30" i="9"/>
  <c r="A30" i="9"/>
  <c r="A29" i="9"/>
  <c r="F28" i="9"/>
  <c r="A28" i="9"/>
  <c r="A27" i="9"/>
  <c r="F26" i="9"/>
  <c r="A26" i="9"/>
  <c r="K25" i="9"/>
  <c r="L25" i="9" s="1"/>
  <c r="M25" i="9" s="1"/>
  <c r="J25" i="9"/>
  <c r="I25" i="9"/>
  <c r="F25" i="9"/>
  <c r="A25" i="9"/>
  <c r="K24" i="9"/>
  <c r="J24" i="9"/>
  <c r="L24" i="9" s="1"/>
  <c r="M24" i="9" s="1"/>
  <c r="I24" i="9"/>
  <c r="A24" i="9"/>
  <c r="K23" i="9"/>
  <c r="J23" i="9"/>
  <c r="L23" i="9" s="1"/>
  <c r="M23" i="9" s="1"/>
  <c r="I23" i="9"/>
  <c r="F23" i="9"/>
  <c r="A23" i="9"/>
  <c r="L22" i="9"/>
  <c r="M22" i="9" s="1"/>
  <c r="K22" i="9"/>
  <c r="J22" i="9"/>
  <c r="I22" i="9"/>
  <c r="F22" i="9"/>
  <c r="A22" i="9"/>
  <c r="K21" i="9"/>
  <c r="L21" i="9" s="1"/>
  <c r="M21" i="9" s="1"/>
  <c r="J21" i="9"/>
  <c r="I21" i="9"/>
  <c r="F21" i="9"/>
  <c r="A21" i="9"/>
  <c r="K20" i="9"/>
  <c r="J20" i="9"/>
  <c r="L20" i="9" s="1"/>
  <c r="M20" i="9" s="1"/>
  <c r="I20" i="9"/>
  <c r="A20" i="9"/>
  <c r="K19" i="9"/>
  <c r="J19" i="9"/>
  <c r="L19" i="9" s="1"/>
  <c r="M19" i="9" s="1"/>
  <c r="I19" i="9"/>
  <c r="F19" i="9"/>
  <c r="A19" i="9"/>
  <c r="L18" i="9"/>
  <c r="M18" i="9" s="1"/>
  <c r="K18" i="9"/>
  <c r="J18" i="9"/>
  <c r="I18" i="9"/>
  <c r="F18" i="9"/>
  <c r="A18" i="9"/>
  <c r="K17" i="9"/>
  <c r="L17" i="9" s="1"/>
  <c r="J17" i="9"/>
  <c r="J26" i="9" s="1"/>
  <c r="L26" i="9" s="1"/>
  <c r="M26" i="9" s="1"/>
  <c r="I17" i="9"/>
  <c r="F17" i="9"/>
  <c r="A17" i="9"/>
  <c r="F16" i="9"/>
  <c r="A16" i="9"/>
  <c r="F15" i="9"/>
  <c r="A15" i="9"/>
  <c r="F14" i="9"/>
  <c r="A14" i="9"/>
  <c r="F13" i="9"/>
  <c r="A13" i="9"/>
  <c r="F12" i="9"/>
  <c r="A12" i="9"/>
  <c r="F11" i="9"/>
  <c r="A11" i="9"/>
  <c r="F10" i="9"/>
  <c r="A10" i="9"/>
  <c r="F9" i="9"/>
  <c r="A9" i="9"/>
  <c r="F8" i="9"/>
  <c r="A8" i="9"/>
  <c r="F7" i="9"/>
  <c r="A7" i="9"/>
  <c r="F6" i="9"/>
  <c r="A6" i="9"/>
  <c r="F43" i="10" l="1"/>
  <c r="L26" i="10"/>
  <c r="M17" i="9"/>
  <c r="M27" i="9" s="1"/>
  <c r="L27" i="9"/>
  <c r="J27" i="9"/>
  <c r="K27" i="9"/>
  <c r="F20" i="9"/>
  <c r="F24" i="9"/>
  <c r="F27" i="9"/>
  <c r="F29" i="9"/>
  <c r="F31" i="9"/>
  <c r="F33" i="9"/>
  <c r="F43" i="9" s="1"/>
  <c r="F35" i="9"/>
  <c r="F37" i="9"/>
  <c r="E43" i="8"/>
  <c r="F40" i="8" s="1"/>
  <c r="D43" i="8"/>
  <c r="K26" i="8" s="1"/>
  <c r="C43" i="8"/>
  <c r="F39" i="8"/>
  <c r="F38" i="8"/>
  <c r="A38" i="8"/>
  <c r="A37" i="8"/>
  <c r="F36" i="8"/>
  <c r="A36" i="8"/>
  <c r="A35" i="8"/>
  <c r="F34" i="8"/>
  <c r="A34" i="8"/>
  <c r="A33" i="8"/>
  <c r="F32" i="8"/>
  <c r="A32" i="8"/>
  <c r="A31" i="8"/>
  <c r="F30" i="8"/>
  <c r="A30" i="8"/>
  <c r="A29" i="8"/>
  <c r="F28" i="8"/>
  <c r="A28" i="8"/>
  <c r="F27" i="8"/>
  <c r="A27" i="8"/>
  <c r="F26" i="8"/>
  <c r="A26" i="8"/>
  <c r="K25" i="8"/>
  <c r="L25" i="8" s="1"/>
  <c r="M25" i="8" s="1"/>
  <c r="J25" i="8"/>
  <c r="I25" i="8"/>
  <c r="F25" i="8"/>
  <c r="A25" i="8"/>
  <c r="K24" i="8"/>
  <c r="J24" i="8"/>
  <c r="L24" i="8" s="1"/>
  <c r="M24" i="8" s="1"/>
  <c r="I24" i="8"/>
  <c r="F24" i="8"/>
  <c r="A24" i="8"/>
  <c r="K23" i="8"/>
  <c r="J23" i="8"/>
  <c r="L23" i="8" s="1"/>
  <c r="M23" i="8" s="1"/>
  <c r="I23" i="8"/>
  <c r="F23" i="8"/>
  <c r="A23" i="8"/>
  <c r="L22" i="8"/>
  <c r="M22" i="8" s="1"/>
  <c r="K22" i="8"/>
  <c r="J22" i="8"/>
  <c r="I22" i="8"/>
  <c r="F22" i="8"/>
  <c r="A22" i="8"/>
  <c r="K21" i="8"/>
  <c r="L21" i="8" s="1"/>
  <c r="M21" i="8" s="1"/>
  <c r="J21" i="8"/>
  <c r="I21" i="8"/>
  <c r="F21" i="8"/>
  <c r="A21" i="8"/>
  <c r="K20" i="8"/>
  <c r="J20" i="8"/>
  <c r="L20" i="8" s="1"/>
  <c r="M20" i="8" s="1"/>
  <c r="I20" i="8"/>
  <c r="F20" i="8"/>
  <c r="A20" i="8"/>
  <c r="K19" i="8"/>
  <c r="J19" i="8"/>
  <c r="L19" i="8" s="1"/>
  <c r="M19" i="8" s="1"/>
  <c r="I19" i="8"/>
  <c r="F19" i="8"/>
  <c r="A19" i="8"/>
  <c r="L18" i="8"/>
  <c r="M18" i="8" s="1"/>
  <c r="K18" i="8"/>
  <c r="J18" i="8"/>
  <c r="I18" i="8"/>
  <c r="F18" i="8"/>
  <c r="A18" i="8"/>
  <c r="K17" i="8"/>
  <c r="L17" i="8" s="1"/>
  <c r="J17" i="8"/>
  <c r="J26" i="8" s="1"/>
  <c r="I17" i="8"/>
  <c r="F17" i="8"/>
  <c r="A17" i="8"/>
  <c r="F16" i="8"/>
  <c r="A16" i="8"/>
  <c r="F15" i="8"/>
  <c r="A15" i="8"/>
  <c r="F14" i="8"/>
  <c r="A14" i="8"/>
  <c r="F13" i="8"/>
  <c r="A13" i="8"/>
  <c r="F12" i="8"/>
  <c r="A12" i="8"/>
  <c r="F11" i="8"/>
  <c r="A11" i="8"/>
  <c r="F10" i="8"/>
  <c r="A10" i="8"/>
  <c r="F9" i="8"/>
  <c r="A9" i="8"/>
  <c r="F8" i="8"/>
  <c r="A8" i="8"/>
  <c r="F7" i="8"/>
  <c r="A7" i="8"/>
  <c r="F6" i="8"/>
  <c r="A6" i="8"/>
  <c r="M26" i="10" l="1"/>
  <c r="M27" i="10" s="1"/>
  <c r="L27" i="10"/>
  <c r="M17" i="8"/>
  <c r="M27" i="8" s="1"/>
  <c r="L27" i="8"/>
  <c r="L26" i="8"/>
  <c r="M26" i="8" s="1"/>
  <c r="K27" i="8"/>
  <c r="J27" i="8"/>
  <c r="F29" i="8"/>
  <c r="F43" i="8" s="1"/>
  <c r="F31" i="8"/>
  <c r="F33" i="8"/>
  <c r="F35" i="8"/>
  <c r="F37" i="8"/>
  <c r="E43" i="7"/>
  <c r="F40" i="7" s="1"/>
  <c r="D43" i="7"/>
  <c r="C43" i="7"/>
  <c r="J26" i="7" s="1"/>
  <c r="F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K25" i="7"/>
  <c r="J25" i="7"/>
  <c r="L25" i="7" s="1"/>
  <c r="M25" i="7" s="1"/>
  <c r="I25" i="7"/>
  <c r="F25" i="7"/>
  <c r="A25" i="7"/>
  <c r="K24" i="7"/>
  <c r="J24" i="7"/>
  <c r="L24" i="7" s="1"/>
  <c r="M24" i="7" s="1"/>
  <c r="I24" i="7"/>
  <c r="F24" i="7"/>
  <c r="A24" i="7"/>
  <c r="L23" i="7"/>
  <c r="M23" i="7" s="1"/>
  <c r="K23" i="7"/>
  <c r="J23" i="7"/>
  <c r="I23" i="7"/>
  <c r="F23" i="7"/>
  <c r="A23" i="7"/>
  <c r="K22" i="7"/>
  <c r="J22" i="7"/>
  <c r="L22" i="7" s="1"/>
  <c r="M22" i="7" s="1"/>
  <c r="I22" i="7"/>
  <c r="F22" i="7"/>
  <c r="A22" i="7"/>
  <c r="K21" i="7"/>
  <c r="J21" i="7"/>
  <c r="L21" i="7" s="1"/>
  <c r="M21" i="7" s="1"/>
  <c r="I21" i="7"/>
  <c r="F21" i="7"/>
  <c r="A21" i="7"/>
  <c r="K20" i="7"/>
  <c r="J20" i="7"/>
  <c r="L20" i="7" s="1"/>
  <c r="M20" i="7" s="1"/>
  <c r="I20" i="7"/>
  <c r="F20" i="7"/>
  <c r="A20" i="7"/>
  <c r="L19" i="7"/>
  <c r="M19" i="7" s="1"/>
  <c r="K19" i="7"/>
  <c r="J19" i="7"/>
  <c r="I19" i="7"/>
  <c r="F19" i="7"/>
  <c r="A19" i="7"/>
  <c r="K18" i="7"/>
  <c r="J18" i="7"/>
  <c r="L18" i="7" s="1"/>
  <c r="M18" i="7" s="1"/>
  <c r="I18" i="7"/>
  <c r="F18" i="7"/>
  <c r="A18" i="7"/>
  <c r="K17" i="7"/>
  <c r="K26" i="7" s="1"/>
  <c r="J17" i="7"/>
  <c r="L17" i="7" s="1"/>
  <c r="I17" i="7"/>
  <c r="F17" i="7"/>
  <c r="A17" i="7"/>
  <c r="F16" i="7"/>
  <c r="A16" i="7"/>
  <c r="F15" i="7"/>
  <c r="A15" i="7"/>
  <c r="F14" i="7"/>
  <c r="A14" i="7"/>
  <c r="F13" i="7"/>
  <c r="A13" i="7"/>
  <c r="F12" i="7"/>
  <c r="A12" i="7"/>
  <c r="F11" i="7"/>
  <c r="A11" i="7"/>
  <c r="F10" i="7"/>
  <c r="A10" i="7"/>
  <c r="F9" i="7"/>
  <c r="A9" i="7"/>
  <c r="F8" i="7"/>
  <c r="A8" i="7"/>
  <c r="F7" i="7"/>
  <c r="A7" i="7"/>
  <c r="F6" i="7"/>
  <c r="A6" i="7"/>
  <c r="M17" i="7" l="1"/>
  <c r="M27" i="7" s="1"/>
  <c r="L26" i="7"/>
  <c r="M26" i="7" s="1"/>
  <c r="J27" i="7"/>
  <c r="F26" i="7"/>
  <c r="F43" i="7" s="1"/>
  <c r="K27" i="7"/>
  <c r="F28" i="7"/>
  <c r="F30" i="7"/>
  <c r="F32" i="7"/>
  <c r="F34" i="7"/>
  <c r="F36" i="7"/>
  <c r="F38" i="7"/>
  <c r="F27" i="7"/>
  <c r="F29" i="7"/>
  <c r="F31" i="7"/>
  <c r="F33" i="7"/>
  <c r="F35" i="7"/>
  <c r="F37" i="7"/>
  <c r="E43" i="6"/>
  <c r="F42" i="6" s="1"/>
  <c r="D43" i="6"/>
  <c r="C43" i="6"/>
  <c r="F41" i="6"/>
  <c r="F39" i="6"/>
  <c r="A38" i="6"/>
  <c r="A37" i="6"/>
  <c r="A36" i="6"/>
  <c r="A35" i="6"/>
  <c r="A34" i="6"/>
  <c r="A33" i="6"/>
  <c r="A32" i="6"/>
  <c r="A31" i="6"/>
  <c r="A30" i="6"/>
  <c r="A29" i="6"/>
  <c r="A28" i="6"/>
  <c r="F27" i="6"/>
  <c r="A27" i="6"/>
  <c r="A26" i="6"/>
  <c r="L25" i="6"/>
  <c r="M25" i="6" s="1"/>
  <c r="K25" i="6"/>
  <c r="J25" i="6"/>
  <c r="I25" i="6"/>
  <c r="F25" i="6"/>
  <c r="A25" i="6"/>
  <c r="K24" i="6"/>
  <c r="J24" i="6"/>
  <c r="L24" i="6" s="1"/>
  <c r="M24" i="6" s="1"/>
  <c r="I24" i="6"/>
  <c r="F24" i="6"/>
  <c r="A24" i="6"/>
  <c r="K23" i="6"/>
  <c r="J23" i="6"/>
  <c r="L23" i="6" s="1"/>
  <c r="M23" i="6" s="1"/>
  <c r="I23" i="6"/>
  <c r="F23" i="6"/>
  <c r="A23" i="6"/>
  <c r="K22" i="6"/>
  <c r="J22" i="6"/>
  <c r="L22" i="6" s="1"/>
  <c r="M22" i="6" s="1"/>
  <c r="I22" i="6"/>
  <c r="F22" i="6"/>
  <c r="A22" i="6"/>
  <c r="M21" i="6"/>
  <c r="L21" i="6"/>
  <c r="K21" i="6"/>
  <c r="J21" i="6"/>
  <c r="I21" i="6"/>
  <c r="F21" i="6"/>
  <c r="A21" i="6"/>
  <c r="L20" i="6"/>
  <c r="M20" i="6" s="1"/>
  <c r="K20" i="6"/>
  <c r="J20" i="6"/>
  <c r="I20" i="6"/>
  <c r="F20" i="6"/>
  <c r="A20" i="6"/>
  <c r="K19" i="6"/>
  <c r="J19" i="6"/>
  <c r="L19" i="6" s="1"/>
  <c r="M19" i="6" s="1"/>
  <c r="I19" i="6"/>
  <c r="F19" i="6"/>
  <c r="A19" i="6"/>
  <c r="K18" i="6"/>
  <c r="J18" i="6"/>
  <c r="L18" i="6" s="1"/>
  <c r="M18" i="6" s="1"/>
  <c r="I18" i="6"/>
  <c r="F18" i="6"/>
  <c r="A18" i="6"/>
  <c r="M17" i="6"/>
  <c r="L17" i="6"/>
  <c r="K17" i="6"/>
  <c r="J17" i="6"/>
  <c r="I17" i="6"/>
  <c r="F17" i="6"/>
  <c r="A17" i="6"/>
  <c r="F16" i="6"/>
  <c r="A16" i="6"/>
  <c r="F15" i="6"/>
  <c r="A15" i="6"/>
  <c r="F14" i="6"/>
  <c r="A14" i="6"/>
  <c r="F13" i="6"/>
  <c r="A13" i="6"/>
  <c r="F12" i="6"/>
  <c r="A12" i="6"/>
  <c r="F11" i="6"/>
  <c r="A11" i="6"/>
  <c r="F10" i="6"/>
  <c r="A10" i="6"/>
  <c r="F9" i="6"/>
  <c r="A9" i="6"/>
  <c r="F8" i="6"/>
  <c r="A8" i="6"/>
  <c r="F7" i="6"/>
  <c r="A7" i="6"/>
  <c r="F6" i="6"/>
  <c r="A6" i="6"/>
  <c r="L27" i="7" l="1"/>
  <c r="K27" i="6"/>
  <c r="J26" i="6"/>
  <c r="L26" i="6" s="1"/>
  <c r="M26" i="6" s="1"/>
  <c r="M27" i="6" s="1"/>
  <c r="K26" i="6"/>
  <c r="F29" i="6"/>
  <c r="F31" i="6"/>
  <c r="F33" i="6"/>
  <c r="F35" i="6"/>
  <c r="F37" i="6"/>
  <c r="F40" i="6"/>
  <c r="F26" i="6"/>
  <c r="F43" i="6" s="1"/>
  <c r="F28" i="6"/>
  <c r="F30" i="6"/>
  <c r="F32" i="6"/>
  <c r="F34" i="6"/>
  <c r="F36" i="6"/>
  <c r="F38" i="6"/>
  <c r="E43" i="5"/>
  <c r="D43" i="5"/>
  <c r="K26" i="5" s="1"/>
  <c r="C43" i="5"/>
  <c r="F41" i="5"/>
  <c r="F40" i="5"/>
  <c r="F39" i="5"/>
  <c r="F38" i="5"/>
  <c r="A38" i="5"/>
  <c r="F37" i="5"/>
  <c r="A37" i="5"/>
  <c r="F36" i="5"/>
  <c r="A36" i="5"/>
  <c r="F35" i="5"/>
  <c r="A35" i="5"/>
  <c r="F34" i="5"/>
  <c r="A34" i="5"/>
  <c r="F33" i="5"/>
  <c r="A33" i="5"/>
  <c r="F32" i="5"/>
  <c r="A32" i="5"/>
  <c r="F31" i="5"/>
  <c r="A31" i="5"/>
  <c r="F30" i="5"/>
  <c r="A30" i="5"/>
  <c r="F29" i="5"/>
  <c r="A29" i="5"/>
  <c r="F28" i="5"/>
  <c r="A28" i="5"/>
  <c r="F27" i="5"/>
  <c r="A27" i="5"/>
  <c r="F26" i="5"/>
  <c r="A26" i="5"/>
  <c r="L25" i="5"/>
  <c r="M25" i="5" s="1"/>
  <c r="K25" i="5"/>
  <c r="J25" i="5"/>
  <c r="I25" i="5"/>
  <c r="F25" i="5"/>
  <c r="A25" i="5"/>
  <c r="K24" i="5"/>
  <c r="J24" i="5"/>
  <c r="L24" i="5" s="1"/>
  <c r="M24" i="5" s="1"/>
  <c r="I24" i="5"/>
  <c r="F24" i="5"/>
  <c r="A24" i="5"/>
  <c r="K23" i="5"/>
  <c r="J23" i="5"/>
  <c r="L23" i="5" s="1"/>
  <c r="M23" i="5" s="1"/>
  <c r="I23" i="5"/>
  <c r="F23" i="5"/>
  <c r="A23" i="5"/>
  <c r="L22" i="5"/>
  <c r="M22" i="5" s="1"/>
  <c r="K22" i="5"/>
  <c r="J22" i="5"/>
  <c r="I22" i="5"/>
  <c r="F22" i="5"/>
  <c r="A22" i="5"/>
  <c r="K21" i="5"/>
  <c r="L21" i="5" s="1"/>
  <c r="M21" i="5" s="1"/>
  <c r="J21" i="5"/>
  <c r="I21" i="5"/>
  <c r="F21" i="5"/>
  <c r="A21" i="5"/>
  <c r="K20" i="5"/>
  <c r="J20" i="5"/>
  <c r="L20" i="5" s="1"/>
  <c r="M20" i="5" s="1"/>
  <c r="I20" i="5"/>
  <c r="F20" i="5"/>
  <c r="A20" i="5"/>
  <c r="K19" i="5"/>
  <c r="J19" i="5"/>
  <c r="L19" i="5" s="1"/>
  <c r="M19" i="5" s="1"/>
  <c r="I19" i="5"/>
  <c r="F19" i="5"/>
  <c r="A19" i="5"/>
  <c r="L18" i="5"/>
  <c r="M18" i="5" s="1"/>
  <c r="K18" i="5"/>
  <c r="J18" i="5"/>
  <c r="I18" i="5"/>
  <c r="F18" i="5"/>
  <c r="A18" i="5"/>
  <c r="K17" i="5"/>
  <c r="L17" i="5" s="1"/>
  <c r="J17" i="5"/>
  <c r="I17" i="5"/>
  <c r="F17" i="5"/>
  <c r="A17" i="5"/>
  <c r="F16" i="5"/>
  <c r="A16" i="5"/>
  <c r="F15" i="5"/>
  <c r="A15" i="5"/>
  <c r="F14" i="5"/>
  <c r="A14" i="5"/>
  <c r="F13" i="5"/>
  <c r="A13" i="5"/>
  <c r="F12" i="5"/>
  <c r="A12" i="5"/>
  <c r="F11" i="5"/>
  <c r="A11" i="5"/>
  <c r="F10" i="5"/>
  <c r="A10" i="5"/>
  <c r="F9" i="5"/>
  <c r="A9" i="5"/>
  <c r="F8" i="5"/>
  <c r="A8" i="5"/>
  <c r="F7" i="5"/>
  <c r="A7" i="5"/>
  <c r="F6" i="5"/>
  <c r="F43" i="5" s="1"/>
  <c r="A6" i="5"/>
  <c r="L27" i="6" l="1"/>
  <c r="J27" i="6"/>
  <c r="M17" i="5"/>
  <c r="K27" i="5"/>
  <c r="J26" i="5"/>
  <c r="L26" i="5" s="1"/>
  <c r="M26" i="5" s="1"/>
  <c r="F42" i="4"/>
  <c r="F41" i="4"/>
  <c r="F40" i="4"/>
  <c r="F39" i="4"/>
  <c r="F38" i="4"/>
  <c r="A38" i="4"/>
  <c r="F37" i="4"/>
  <c r="A37" i="4"/>
  <c r="F36" i="4"/>
  <c r="A36" i="4"/>
  <c r="F35" i="4"/>
  <c r="A35" i="4"/>
  <c r="F34" i="4"/>
  <c r="A34" i="4"/>
  <c r="F33" i="4"/>
  <c r="A33" i="4"/>
  <c r="F32" i="4"/>
  <c r="A32" i="4"/>
  <c r="F31" i="4"/>
  <c r="A31" i="4"/>
  <c r="F30" i="4"/>
  <c r="A30" i="4"/>
  <c r="F29" i="4"/>
  <c r="A29" i="4"/>
  <c r="F28" i="4"/>
  <c r="A28" i="4"/>
  <c r="F27" i="4"/>
  <c r="A27" i="4"/>
  <c r="F26" i="4"/>
  <c r="A26" i="4"/>
  <c r="K25" i="4"/>
  <c r="J25" i="4"/>
  <c r="L25" i="4" s="1"/>
  <c r="M25" i="4" s="1"/>
  <c r="I25" i="4"/>
  <c r="F25" i="4"/>
  <c r="A25" i="4"/>
  <c r="K24" i="4"/>
  <c r="J24" i="4"/>
  <c r="L24" i="4" s="1"/>
  <c r="M24" i="4" s="1"/>
  <c r="I24" i="4"/>
  <c r="F24" i="4"/>
  <c r="A24" i="4"/>
  <c r="M23" i="4"/>
  <c r="L23" i="4"/>
  <c r="K23" i="4"/>
  <c r="J23" i="4"/>
  <c r="I23" i="4"/>
  <c r="F23" i="4"/>
  <c r="A23" i="4"/>
  <c r="L22" i="4"/>
  <c r="M22" i="4" s="1"/>
  <c r="K22" i="4"/>
  <c r="J22" i="4"/>
  <c r="I22" i="4"/>
  <c r="F22" i="4"/>
  <c r="A22" i="4"/>
  <c r="K21" i="4"/>
  <c r="J21" i="4"/>
  <c r="L21" i="4" s="1"/>
  <c r="M21" i="4" s="1"/>
  <c r="I21" i="4"/>
  <c r="F21" i="4"/>
  <c r="A21" i="4"/>
  <c r="K20" i="4"/>
  <c r="J20" i="4"/>
  <c r="L20" i="4" s="1"/>
  <c r="M20" i="4" s="1"/>
  <c r="I20" i="4"/>
  <c r="F20" i="4"/>
  <c r="A20" i="4"/>
  <c r="M19" i="4"/>
  <c r="L19" i="4"/>
  <c r="K19" i="4"/>
  <c r="J19" i="4"/>
  <c r="I19" i="4"/>
  <c r="F19" i="4"/>
  <c r="A19" i="4"/>
  <c r="L18" i="4"/>
  <c r="M18" i="4" s="1"/>
  <c r="K18" i="4"/>
  <c r="J18" i="4"/>
  <c r="I18" i="4"/>
  <c r="F18" i="4"/>
  <c r="A18" i="4"/>
  <c r="K17" i="4"/>
  <c r="J17" i="4"/>
  <c r="I17" i="4"/>
  <c r="F17" i="4"/>
  <c r="A17" i="4"/>
  <c r="F16" i="4"/>
  <c r="A16" i="4"/>
  <c r="F15" i="4"/>
  <c r="A15" i="4"/>
  <c r="F14" i="4"/>
  <c r="A14" i="4"/>
  <c r="F13" i="4"/>
  <c r="A13" i="4"/>
  <c r="F12" i="4"/>
  <c r="A12" i="4"/>
  <c r="F11" i="4"/>
  <c r="A11" i="4"/>
  <c r="F10" i="4"/>
  <c r="A10" i="4"/>
  <c r="F9" i="4"/>
  <c r="A9" i="4"/>
  <c r="F8" i="4"/>
  <c r="A8" i="4"/>
  <c r="F7" i="4"/>
  <c r="A7" i="4"/>
  <c r="F6" i="4"/>
  <c r="F43" i="4" s="1"/>
  <c r="A6" i="4"/>
  <c r="J27" i="5" l="1"/>
  <c r="L27" i="5"/>
  <c r="M27" i="5"/>
  <c r="J27" i="4"/>
  <c r="L17" i="4"/>
  <c r="J26" i="4"/>
  <c r="K26" i="4"/>
  <c r="K27" i="4" s="1"/>
  <c r="F42" i="3"/>
  <c r="L26" i="4" l="1"/>
  <c r="M26" i="4" s="1"/>
  <c r="M17" i="4"/>
  <c r="M27" i="4" s="1"/>
  <c r="L27" i="4"/>
  <c r="A6" i="3"/>
  <c r="A7" i="3"/>
  <c r="A8" i="3"/>
  <c r="A9" i="3"/>
  <c r="A10" i="3"/>
  <c r="A11" i="3"/>
  <c r="A12" i="3"/>
  <c r="A13" i="3"/>
  <c r="A14" i="3"/>
  <c r="A15" i="3"/>
  <c r="A16" i="3"/>
  <c r="A17" i="3"/>
  <c r="I17" i="3"/>
  <c r="J17" i="3"/>
  <c r="L17" i="3" s="1"/>
  <c r="K17" i="3"/>
  <c r="A18" i="3"/>
  <c r="I18" i="3"/>
  <c r="J18" i="3"/>
  <c r="L18" i="3" s="1"/>
  <c r="M18" i="3" s="1"/>
  <c r="K18" i="3"/>
  <c r="A19" i="3"/>
  <c r="I19" i="3"/>
  <c r="J19" i="3"/>
  <c r="K19" i="3"/>
  <c r="L19" i="3"/>
  <c r="M19" i="3" s="1"/>
  <c r="A20" i="3"/>
  <c r="I20" i="3"/>
  <c r="J20" i="3"/>
  <c r="K20" i="3"/>
  <c r="L20" i="3"/>
  <c r="M20" i="3"/>
  <c r="A21" i="3"/>
  <c r="I21" i="3"/>
  <c r="J21" i="3"/>
  <c r="L21" i="3" s="1"/>
  <c r="M21" i="3" s="1"/>
  <c r="K21" i="3"/>
  <c r="A22" i="3"/>
  <c r="I22" i="3"/>
  <c r="J22" i="3"/>
  <c r="L22" i="3" s="1"/>
  <c r="M22" i="3" s="1"/>
  <c r="K22" i="3"/>
  <c r="K27" i="3" s="1"/>
  <c r="A23" i="3"/>
  <c r="F23" i="3"/>
  <c r="I23" i="3"/>
  <c r="J23" i="3"/>
  <c r="K23" i="3"/>
  <c r="L23" i="3"/>
  <c r="M23" i="3" s="1"/>
  <c r="A24" i="3"/>
  <c r="I24" i="3"/>
  <c r="J24" i="3"/>
  <c r="K24" i="3"/>
  <c r="L24" i="3"/>
  <c r="M24" i="3"/>
  <c r="A25" i="3"/>
  <c r="I25" i="3"/>
  <c r="J25" i="3"/>
  <c r="L25" i="3" s="1"/>
  <c r="M25" i="3" s="1"/>
  <c r="K25" i="3"/>
  <c r="A26" i="3"/>
  <c r="A27" i="3"/>
  <c r="A28" i="3"/>
  <c r="A29" i="3"/>
  <c r="A30" i="3"/>
  <c r="A31" i="3"/>
  <c r="A32" i="3"/>
  <c r="A33" i="3"/>
  <c r="A34" i="3"/>
  <c r="A35" i="3"/>
  <c r="A36" i="3"/>
  <c r="A37" i="3"/>
  <c r="F37" i="3"/>
  <c r="A38" i="3"/>
  <c r="F40" i="3"/>
  <c r="C42" i="3"/>
  <c r="J26" i="3" s="1"/>
  <c r="D42" i="3"/>
  <c r="K26" i="3" s="1"/>
  <c r="E42" i="3"/>
  <c r="F20" i="3" s="1"/>
  <c r="J27" i="3" l="1"/>
  <c r="L26" i="3"/>
  <c r="M26" i="3" s="1"/>
  <c r="M17" i="3"/>
  <c r="L27" i="3"/>
  <c r="F39" i="3"/>
  <c r="F25" i="3"/>
  <c r="F21" i="3"/>
  <c r="F17" i="3"/>
  <c r="F15" i="3"/>
  <c r="F13" i="3"/>
  <c r="F11" i="3"/>
  <c r="F9" i="3"/>
  <c r="F7" i="3"/>
  <c r="F38" i="3"/>
  <c r="F36" i="3"/>
  <c r="F34" i="3"/>
  <c r="F32" i="3"/>
  <c r="F30" i="3"/>
  <c r="F28" i="3"/>
  <c r="F26" i="3"/>
  <c r="F22" i="3"/>
  <c r="F18" i="3"/>
  <c r="F19" i="3"/>
  <c r="F16" i="3"/>
  <c r="F14" i="3"/>
  <c r="F12" i="3"/>
  <c r="F10" i="3"/>
  <c r="F8" i="3"/>
  <c r="F6" i="3"/>
  <c r="F35" i="3"/>
  <c r="F33" i="3"/>
  <c r="F31" i="3"/>
  <c r="F29" i="3"/>
  <c r="F27" i="3"/>
  <c r="F24" i="3"/>
  <c r="E43" i="2"/>
  <c r="F42" i="2" s="1"/>
  <c r="D43" i="2"/>
  <c r="C43" i="2"/>
  <c r="F41" i="2"/>
  <c r="F40" i="2"/>
  <c r="A38" i="2"/>
  <c r="F37" i="2"/>
  <c r="A37" i="2"/>
  <c r="A36" i="2"/>
  <c r="F35" i="2"/>
  <c r="A35" i="2"/>
  <c r="A34" i="2"/>
  <c r="F33" i="2"/>
  <c r="A33" i="2"/>
  <c r="A32" i="2"/>
  <c r="F31" i="2"/>
  <c r="A31" i="2"/>
  <c r="A30" i="2"/>
  <c r="F29" i="2"/>
  <c r="A29" i="2"/>
  <c r="A28" i="2"/>
  <c r="F27" i="2"/>
  <c r="A27" i="2"/>
  <c r="A26" i="2"/>
  <c r="K25" i="2"/>
  <c r="J25" i="2"/>
  <c r="L25" i="2" s="1"/>
  <c r="M25" i="2" s="1"/>
  <c r="I25" i="2"/>
  <c r="F25" i="2"/>
  <c r="A25" i="2"/>
  <c r="K24" i="2"/>
  <c r="J24" i="2"/>
  <c r="I24" i="2"/>
  <c r="F24" i="2"/>
  <c r="A24" i="2"/>
  <c r="K23" i="2"/>
  <c r="J23" i="2"/>
  <c r="I23" i="2"/>
  <c r="F23" i="2"/>
  <c r="A23" i="2"/>
  <c r="K22" i="2"/>
  <c r="L22" i="2" s="1"/>
  <c r="M22" i="2" s="1"/>
  <c r="J22" i="2"/>
  <c r="I22" i="2"/>
  <c r="F22" i="2"/>
  <c r="A22" i="2"/>
  <c r="K21" i="2"/>
  <c r="J21" i="2"/>
  <c r="L21" i="2" s="1"/>
  <c r="M21" i="2" s="1"/>
  <c r="I21" i="2"/>
  <c r="F21" i="2"/>
  <c r="A21" i="2"/>
  <c r="K20" i="2"/>
  <c r="J20" i="2"/>
  <c r="I20" i="2"/>
  <c r="F20" i="2"/>
  <c r="A20" i="2"/>
  <c r="K19" i="2"/>
  <c r="J19" i="2"/>
  <c r="L19" i="2" s="1"/>
  <c r="M19" i="2" s="1"/>
  <c r="I19" i="2"/>
  <c r="F19" i="2"/>
  <c r="A19" i="2"/>
  <c r="K18" i="2"/>
  <c r="L18" i="2" s="1"/>
  <c r="M18" i="2" s="1"/>
  <c r="J18" i="2"/>
  <c r="I18" i="2"/>
  <c r="F18" i="2"/>
  <c r="A18" i="2"/>
  <c r="K17" i="2"/>
  <c r="J17" i="2"/>
  <c r="I17" i="2"/>
  <c r="F17" i="2"/>
  <c r="A17" i="2"/>
  <c r="F16" i="2"/>
  <c r="A16" i="2"/>
  <c r="F15" i="2"/>
  <c r="A15" i="2"/>
  <c r="F14" i="2"/>
  <c r="A14" i="2"/>
  <c r="F13" i="2"/>
  <c r="A13" i="2"/>
  <c r="F12" i="2"/>
  <c r="A12" i="2"/>
  <c r="F11" i="2"/>
  <c r="A11" i="2"/>
  <c r="F10" i="2"/>
  <c r="A10" i="2"/>
  <c r="F9" i="2"/>
  <c r="A9" i="2"/>
  <c r="F8" i="2"/>
  <c r="A8" i="2"/>
  <c r="F7" i="2"/>
  <c r="A7" i="2"/>
  <c r="F6" i="2"/>
  <c r="A6" i="2"/>
  <c r="M27" i="3" l="1"/>
  <c r="L23" i="2"/>
  <c r="M23" i="2" s="1"/>
  <c r="L20" i="2"/>
  <c r="M20" i="2" s="1"/>
  <c r="L24" i="2"/>
  <c r="M24" i="2" s="1"/>
  <c r="F39" i="2"/>
  <c r="L17" i="2"/>
  <c r="J26" i="2"/>
  <c r="K26" i="2"/>
  <c r="K27" i="2" s="1"/>
  <c r="F26" i="2"/>
  <c r="F28" i="2"/>
  <c r="F30" i="2"/>
  <c r="F32" i="2"/>
  <c r="F34" i="2"/>
  <c r="F36" i="2"/>
  <c r="F38" i="2"/>
  <c r="F43" i="2" l="1"/>
  <c r="L26" i="2"/>
  <c r="M26" i="2" s="1"/>
  <c r="J27" i="2"/>
  <c r="M17" i="2"/>
  <c r="L27" i="2" l="1"/>
  <c r="M27" i="2"/>
</calcChain>
</file>

<file path=xl/sharedStrings.xml><?xml version="1.0" encoding="utf-8"?>
<sst xmlns="http://schemas.openxmlformats.org/spreadsheetml/2006/main" count="678" uniqueCount="91">
  <si>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</si>
  <si>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</si>
  <si>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内　　　　訳</t>
    <rPh sb="0" eb="1">
      <t>ウチ</t>
    </rPh>
    <rPh sb="5" eb="6">
      <t>ヤク</t>
    </rPh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</si>
  <si>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</si>
  <si>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</si>
  <si>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</si>
  <si>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</si>
  <si>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ベトナム</t>
  </si>
  <si>
    <t>インドネシア</t>
  </si>
  <si>
    <t>中国</t>
  </si>
  <si>
    <t>韓国</t>
  </si>
  <si>
    <t>フィリピン</t>
  </si>
  <si>
    <t>マレーシア</t>
  </si>
  <si>
    <t>カンボジア</t>
  </si>
  <si>
    <t>ブラジル</t>
  </si>
  <si>
    <t>朝鮮</t>
  </si>
  <si>
    <t>米国</t>
  </si>
  <si>
    <t>タイ</t>
  </si>
  <si>
    <t>ネパール</t>
  </si>
  <si>
    <t>アフガニスタン</t>
  </si>
  <si>
    <t>ミャンマー</t>
  </si>
  <si>
    <t>インド</t>
  </si>
  <si>
    <t>ペルー</t>
  </si>
  <si>
    <t>パキスタン</t>
  </si>
  <si>
    <t>英国</t>
  </si>
  <si>
    <t>ナイジェリア</t>
  </si>
  <si>
    <t>台湾</t>
  </si>
  <si>
    <t>スリランカ</t>
  </si>
  <si>
    <t>その他</t>
    <rPh sb="2" eb="3">
      <t>タ</t>
    </rPh>
    <phoneticPr fontId="4"/>
  </si>
  <si>
    <t>ニュージーランド</t>
  </si>
  <si>
    <t>セネガル</t>
  </si>
  <si>
    <t>ドイツ</t>
  </si>
  <si>
    <t>カナダ</t>
  </si>
  <si>
    <t>イタリア</t>
  </si>
  <si>
    <t>アルゼンチン</t>
  </si>
  <si>
    <t>フィンランド</t>
  </si>
  <si>
    <t>オーストラリア</t>
  </si>
  <si>
    <t>フランス</t>
  </si>
  <si>
    <t>ロシア</t>
  </si>
  <si>
    <t>ポーランド</t>
  </si>
  <si>
    <t>ボリビア</t>
  </si>
  <si>
    <t>ハンガリー</t>
  </si>
  <si>
    <t>合計</t>
    <rPh sb="0" eb="2">
      <t>ゴウケイ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</si>
  <si>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</si>
  <si>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</si>
  <si>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　　100.0ではない。</t>
    <phoneticPr fontId="3"/>
  </si>
  <si>
    <t>RANK</t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</si>
  <si>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</si>
  <si>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</si>
  <si>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オランダ</t>
  </si>
  <si>
    <t>アイルランド</t>
  </si>
  <si>
    <t>ウクライナ</t>
  </si>
  <si>
    <t>　　100.0ではない。</t>
    <phoneticPr fontId="3"/>
  </si>
  <si>
    <t>（平成３１年4月30日現在）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</si>
  <si>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総計</t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</si>
  <si>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</si>
  <si>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</si>
  <si>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</si>
  <si>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RANK</t>
    <phoneticPr fontId="3"/>
  </si>
  <si>
    <t>（平成３１年3月31日現在）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</si>
  <si>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（令和元年５月3１日現在）</t>
    <rPh sb="1" eb="3">
      <t>レイワ</t>
    </rPh>
    <rPh sb="3" eb="4">
      <t>モト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</si>
  <si>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</si>
  <si>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t>（令和元年6月30日現在）</t>
    <rPh sb="1" eb="3">
      <t>レイワ</t>
    </rPh>
    <rPh sb="3" eb="4">
      <t>モト</t>
    </rPh>
    <rPh sb="4" eb="5">
      <t>ネン</t>
    </rPh>
    <rPh sb="6" eb="7">
      <t>ガツ</t>
    </rPh>
    <rPh sb="9" eb="12">
      <t>ニチゲンザイ</t>
    </rPh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</si>
  <si>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</si>
  <si>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</si>
  <si>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（令和元年7月31日現在）</t>
    <rPh sb="1" eb="3">
      <t>レイワ</t>
    </rPh>
    <rPh sb="3" eb="4">
      <t>モト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</si>
  <si>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</si>
  <si>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</si>
  <si>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国籍不明</t>
  </si>
  <si>
    <t>（令和元年8月31日現在）</t>
    <rPh sb="1" eb="3">
      <t>レイワ</t>
    </rPh>
    <rPh sb="3" eb="4">
      <t>モト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</si>
  <si>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</si>
  <si>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t>（令和元年9月30日現在）</t>
    <rPh sb="1" eb="3">
      <t>レイワ</t>
    </rPh>
    <rPh sb="3" eb="4">
      <t>モト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</si>
  <si>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</si>
  <si>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t>（令和元年10月31日現在）</t>
    <rPh sb="1" eb="3">
      <t>レイワ</t>
    </rPh>
    <rPh sb="3" eb="4">
      <t>モト</t>
    </rPh>
    <rPh sb="4" eb="5">
      <t>ネン</t>
    </rPh>
    <rPh sb="7" eb="8">
      <t>ガツ</t>
    </rPh>
    <rPh sb="10" eb="13">
      <t>ニチゲンザイ</t>
    </rPh>
    <phoneticPr fontId="3"/>
  </si>
  <si>
    <t>％</t>
    <phoneticPr fontId="3"/>
  </si>
  <si>
    <t>　　100.0ではない。</t>
    <phoneticPr fontId="3"/>
  </si>
  <si>
    <t>（令和元年11月30日現在）</t>
    <rPh sb="1" eb="3">
      <t>レイワ</t>
    </rPh>
    <rPh sb="3" eb="4">
      <t>モト</t>
    </rPh>
    <rPh sb="4" eb="5">
      <t>ネン</t>
    </rPh>
    <rPh sb="7" eb="8">
      <t>ガツ</t>
    </rPh>
    <rPh sb="10" eb="13">
      <t>ニチゲンザイ</t>
    </rPh>
    <phoneticPr fontId="3"/>
  </si>
  <si>
    <t>RANK</t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</si>
  <si>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</si>
  <si>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</si>
  <si>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（令和元年12月31日現在）</t>
    <rPh sb="1" eb="3">
      <t>レイワ</t>
    </rPh>
    <rPh sb="3" eb="4">
      <t>モト</t>
    </rPh>
    <rPh sb="4" eb="5">
      <t>ネン</t>
    </rPh>
    <rPh sb="7" eb="8">
      <t>ガツ</t>
    </rPh>
    <rPh sb="10" eb="13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</si>
  <si>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</si>
  <si>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</si>
  <si>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　　100.0ではない。</t>
    <phoneticPr fontId="3"/>
  </si>
  <si>
    <t>（令和2年1月31日現在）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</si>
  <si>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</si>
  <si>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t>（令和2年2月29日現在）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</si>
  <si>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</si>
  <si>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</si>
  <si>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モンゴル</t>
  </si>
  <si>
    <t>　　100.0ではない。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</si>
</sst>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"/>
    <numFmt numFmtId="178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1"/>
      <name val="Arial Narrow"/>
      <family val="2"/>
    </font>
    <font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9" fontId="7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38" fontId="10" fillId="0" borderId="0" xfId="1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9" fontId="1" fillId="0" borderId="0" xfId="2" applyFont="1">
      <alignment vertical="center"/>
    </xf>
    <xf numFmtId="0" fontId="9" fillId="0" borderId="4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9" fillId="0" borderId="4" xfId="0" applyFont="1" applyBorder="1">
      <alignment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9" fillId="4" borderId="4" xfId="0" applyFont="1" applyFill="1" applyBorder="1">
      <alignment vertical="center"/>
    </xf>
    <xf numFmtId="0" fontId="10" fillId="4" borderId="4" xfId="0" applyFont="1" applyFill="1" applyBorder="1" applyAlignment="1">
      <alignment horizontal="right" vertical="center"/>
    </xf>
    <xf numFmtId="9" fontId="0" fillId="0" borderId="4" xfId="2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9" fontId="7" fillId="2" borderId="5" xfId="2" applyFont="1" applyFill="1" applyBorder="1" applyAlignment="1">
      <alignment horizontal="center" vertical="center"/>
    </xf>
    <xf numFmtId="0" fontId="1" fillId="0" borderId="4" xfId="2" applyNumberFormat="1" applyFont="1" applyBorder="1">
      <alignment vertical="center"/>
    </xf>
    <xf numFmtId="0" fontId="9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176" fontId="10" fillId="0" borderId="8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2" applyNumberFormat="1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10" fillId="0" borderId="9" xfId="0" applyFont="1" applyBorder="1">
      <alignment vertical="center"/>
    </xf>
    <xf numFmtId="0" fontId="10" fillId="0" borderId="4" xfId="0" applyFont="1" applyBorder="1" applyAlignment="1">
      <alignment horizontal="right" vertical="center"/>
    </xf>
    <xf numFmtId="0" fontId="1" fillId="0" borderId="0" xfId="2" applyNumberFormat="1" applyFont="1">
      <alignment vertical="center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0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177" fontId="10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shrinkToFit="1"/>
    </xf>
    <xf numFmtId="176" fontId="10" fillId="0" borderId="0" xfId="1" applyNumberFormat="1" applyFont="1" applyBorder="1">
      <alignment vertical="center"/>
    </xf>
    <xf numFmtId="0" fontId="10" fillId="0" borderId="4" xfId="0" applyFont="1" applyBorder="1">
      <alignment vertical="center"/>
    </xf>
    <xf numFmtId="176" fontId="10" fillId="0" borderId="4" xfId="1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178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9" fillId="5" borderId="4" xfId="0" applyFont="1" applyFill="1" applyBorder="1">
      <alignment vertical="center"/>
    </xf>
    <xf numFmtId="0" fontId="10" fillId="5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336-4C4B-8F56-3D1300AA12A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336-4C4B-8F56-3D1300AA12A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336-4C4B-8F56-3D1300AA12A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336-4C4B-8F56-3D1300AA12A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336-4C4B-8F56-3D1300AA12A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336-4C4B-8F56-3D1300AA12A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336-4C4B-8F56-3D1300AA12A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336-4C4B-8F56-3D1300AA12A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336-4C4B-8F56-3D1300AA12A5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2336-4C4B-8F56-3D1300AA12A5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36-4C4B-8F56-3D1300AA12A5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336-4C4B-8F56-3D1300AA12A5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36-4C4B-8F56-3D1300AA12A5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336-4C4B-8F56-3D1300AA12A5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336-4C4B-8F56-3D1300AA12A5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2336-4C4B-8F56-3D1300AA12A5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36-4C4B-8F56-3D1300AA12A5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36-4C4B-8F56-3D1300AA12A5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36-4C4B-8F56-3D1300AA12A5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カンボジア</c:v>
                </c:pt>
                <c:pt idx="7">
                  <c:v>ブラジル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'4月'!$M$17:$M$26</c:f>
              <c:numCache>
                <c:formatCode>#,##0.0;[Red]\-#,##0.0</c:formatCode>
                <c:ptCount val="10"/>
                <c:pt idx="0">
                  <c:v>29.099999999999998</c:v>
                </c:pt>
                <c:pt idx="1">
                  <c:v>20.200000000000003</c:v>
                </c:pt>
                <c:pt idx="2">
                  <c:v>13.4</c:v>
                </c:pt>
                <c:pt idx="3">
                  <c:v>13.200000000000001</c:v>
                </c:pt>
                <c:pt idx="4">
                  <c:v>7.3</c:v>
                </c:pt>
                <c:pt idx="5">
                  <c:v>4</c:v>
                </c:pt>
                <c:pt idx="6">
                  <c:v>1.7000000000000002</c:v>
                </c:pt>
                <c:pt idx="7">
                  <c:v>1.6</c:v>
                </c:pt>
                <c:pt idx="8">
                  <c:v>1.6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336-4C4B-8F56-3D1300AA1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D81-4F7C-A557-4FF73762CB7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D81-4F7C-A557-4FF73762CB7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D81-4F7C-A557-4FF73762CB7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D81-4F7C-A557-4FF73762CB7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5D81-4F7C-A557-4FF73762CB7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5D81-4F7C-A557-4FF73762CB7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5D81-4F7C-A557-4FF73762CB7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5D81-4F7C-A557-4FF73762CB7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5D81-4F7C-A557-4FF73762CB72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D81-4F7C-A557-4FF73762CB72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81-4F7C-A557-4FF73762CB72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81-4F7C-A557-4FF73762CB72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D81-4F7C-A557-4FF73762CB72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D81-4F7C-A557-4FF73762CB72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D81-4F7C-A557-4FF73762CB72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5D81-4F7C-A557-4FF73762CB72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D81-4F7C-A557-4FF73762CB72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81-4F7C-A557-4FF73762CB7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81-4F7C-A557-4FF73762CB72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'１月'!$I$17:$I$26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ミャンマー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'１月'!$M$17:$M$26</c:f>
              <c:numCache>
                <c:formatCode>#,##0.0;[Red]\-#,##0.0</c:formatCode>
                <c:ptCount val="10"/>
                <c:pt idx="0">
                  <c:v>34.5</c:v>
                </c:pt>
                <c:pt idx="1">
                  <c:v>19.900000000000002</c:v>
                </c:pt>
                <c:pt idx="2">
                  <c:v>12.7</c:v>
                </c:pt>
                <c:pt idx="3">
                  <c:v>12.5</c:v>
                </c:pt>
                <c:pt idx="4">
                  <c:v>6.8000000000000007</c:v>
                </c:pt>
                <c:pt idx="5">
                  <c:v>2.1</c:v>
                </c:pt>
                <c:pt idx="6">
                  <c:v>1.5</c:v>
                </c:pt>
                <c:pt idx="7">
                  <c:v>1.2</c:v>
                </c:pt>
                <c:pt idx="8">
                  <c:v>1.2</c:v>
                </c:pt>
                <c:pt idx="9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D81-4F7C-A557-4FF73762C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EFB-4E64-9203-7AE39CAD04B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EFB-4E64-9203-7AE39CAD04B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EFB-4E64-9203-7AE39CAD04B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EFB-4E64-9203-7AE39CAD04B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EFB-4E64-9203-7AE39CAD04B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EFB-4E64-9203-7AE39CAD04B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EFB-4E64-9203-7AE39CAD04B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EFB-4E64-9203-7AE39CAD04B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EFB-4E64-9203-7AE39CAD04B2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EFB-4E64-9203-7AE39CAD04B2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FB-4E64-9203-7AE39CAD04B2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FB-4E64-9203-7AE39CAD04B2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FB-4E64-9203-7AE39CAD04B2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EFB-4E64-9203-7AE39CAD04B2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FB-4E64-9203-7AE39CAD04B2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CEFB-4E64-9203-7AE39CAD04B2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FB-4E64-9203-7AE39CAD04B2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FB-4E64-9203-7AE39CAD04B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FB-4E64-9203-7AE39CAD04B2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ミャンマー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'2月'!$M$17:$M$26</c:f>
              <c:numCache>
                <c:formatCode>#,##0.0;[Red]\-#,##0.0</c:formatCode>
                <c:ptCount val="10"/>
                <c:pt idx="0">
                  <c:v>33.900000000000006</c:v>
                </c:pt>
                <c:pt idx="1">
                  <c:v>20.599999999999998</c:v>
                </c:pt>
                <c:pt idx="2">
                  <c:v>12</c:v>
                </c:pt>
                <c:pt idx="3">
                  <c:v>12</c:v>
                </c:pt>
                <c:pt idx="4">
                  <c:v>6.3</c:v>
                </c:pt>
                <c:pt idx="5">
                  <c:v>3.6999999999999997</c:v>
                </c:pt>
                <c:pt idx="6">
                  <c:v>1.4000000000000001</c:v>
                </c:pt>
                <c:pt idx="7">
                  <c:v>1.4000000000000001</c:v>
                </c:pt>
                <c:pt idx="8">
                  <c:v>1.0999999999999999</c:v>
                </c:pt>
                <c:pt idx="9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EFB-4E64-9203-7AE39CAD0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9CD-414E-8D79-D03CC9955FE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9CD-414E-8D79-D03CC9955FE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9CD-414E-8D79-D03CC9955FE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9CD-414E-8D79-D03CC9955FE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9CD-414E-8D79-D03CC9955FE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9CD-414E-8D79-D03CC9955FE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9CD-414E-8D79-D03CC9955FE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9CD-414E-8D79-D03CC9955FE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9CD-414E-8D79-D03CC9955FEF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29CD-414E-8D79-D03CC9955FEF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CD-414E-8D79-D03CC9955FEF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CD-414E-8D79-D03CC9955FEF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CD-414E-8D79-D03CC9955FEF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CD-414E-8D79-D03CC9955FEF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CD-414E-8D79-D03CC9955FEF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29CD-414E-8D79-D03CC9955FEF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CD-414E-8D79-D03CC9955FEF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CD-414E-8D79-D03CC9955FEF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CD-414E-8D79-D03CC9955FEF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ミャンマー</c:v>
                </c:pt>
                <c:pt idx="7">
                  <c:v>朝鮮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'3月'!$M$17:$M$26</c:f>
              <c:numCache>
                <c:formatCode>#,##0.0;[Red]\-#,##0.0</c:formatCode>
                <c:ptCount val="10"/>
                <c:pt idx="0">
                  <c:v>34</c:v>
                </c:pt>
                <c:pt idx="1">
                  <c:v>21.5</c:v>
                </c:pt>
                <c:pt idx="2">
                  <c:v>12</c:v>
                </c:pt>
                <c:pt idx="3">
                  <c:v>11.3</c:v>
                </c:pt>
                <c:pt idx="4">
                  <c:v>6.3</c:v>
                </c:pt>
                <c:pt idx="5">
                  <c:v>3.5999999999999996</c:v>
                </c:pt>
                <c:pt idx="6">
                  <c:v>1.4000000000000001</c:v>
                </c:pt>
                <c:pt idx="7">
                  <c:v>1.4000000000000001</c:v>
                </c:pt>
                <c:pt idx="8">
                  <c:v>1</c:v>
                </c:pt>
                <c:pt idx="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9CD-414E-8D79-D03CC9955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5EC-456D-A012-560D67FD939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5EC-456D-A012-560D67FD939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5EC-456D-A012-560D67FD939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5EC-456D-A012-560D67FD939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5EC-456D-A012-560D67FD939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5EC-456D-A012-560D67FD939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5EC-456D-A012-560D67FD939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5EC-456D-A012-560D67FD939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5EC-456D-A012-560D67FD939D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5EC-456D-A012-560D67FD939D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5EC-456D-A012-560D67FD939D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5EC-456D-A012-560D67FD939D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5EC-456D-A012-560D67FD939D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5EC-456D-A012-560D67FD939D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5EC-456D-A012-560D67FD939D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C5EC-456D-A012-560D67FD939D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EC-456D-A012-560D67FD939D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EC-456D-A012-560D67FD939D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EC-456D-A012-560D67FD939D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カンボジア</c:v>
                </c:pt>
                <c:pt idx="7">
                  <c:v>朝鮮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'5月'!$M$17:$M$26</c:f>
              <c:numCache>
                <c:formatCode>#,##0.0;[Red]\-#,##0.0</c:formatCode>
                <c:ptCount val="10"/>
                <c:pt idx="0">
                  <c:v>28.000000000000004</c:v>
                </c:pt>
                <c:pt idx="1">
                  <c:v>20.399999999999999</c:v>
                </c:pt>
                <c:pt idx="2">
                  <c:v>13.600000000000001</c:v>
                </c:pt>
                <c:pt idx="3">
                  <c:v>13.5</c:v>
                </c:pt>
                <c:pt idx="4">
                  <c:v>7.3</c:v>
                </c:pt>
                <c:pt idx="5">
                  <c:v>4.1000000000000005</c:v>
                </c:pt>
                <c:pt idx="6">
                  <c:v>1.7000000000000002</c:v>
                </c:pt>
                <c:pt idx="7">
                  <c:v>1.6</c:v>
                </c:pt>
                <c:pt idx="8">
                  <c:v>1.4000000000000001</c:v>
                </c:pt>
                <c:pt idx="9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5EC-456D-A012-560D67FD9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90E-4076-84CE-C3A0ED2389B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90E-4076-84CE-C3A0ED2389B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90E-4076-84CE-C3A0ED2389B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90E-4076-84CE-C3A0ED2389B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790E-4076-84CE-C3A0ED2389B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790E-4076-84CE-C3A0ED2389B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790E-4076-84CE-C3A0ED2389B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790E-4076-84CE-C3A0ED2389B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790E-4076-84CE-C3A0ED2389B6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790E-4076-84CE-C3A0ED2389B6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0E-4076-84CE-C3A0ED2389B6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0E-4076-84CE-C3A0ED2389B6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0E-4076-84CE-C3A0ED2389B6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90E-4076-84CE-C3A0ED2389B6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90E-4076-84CE-C3A0ED2389B6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790E-4076-84CE-C3A0ED2389B6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90E-4076-84CE-C3A0ED2389B6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0E-4076-84CE-C3A0ED2389B6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0E-4076-84CE-C3A0ED2389B6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中国</c:v>
                </c:pt>
                <c:pt idx="3">
                  <c:v>韓国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カンボジア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'6月'!$M$17:$M$26</c:f>
              <c:numCache>
                <c:formatCode>#,##0.0;[Red]\-#,##0.0</c:formatCode>
                <c:ptCount val="10"/>
                <c:pt idx="0">
                  <c:v>29.4</c:v>
                </c:pt>
                <c:pt idx="1">
                  <c:v>20.200000000000003</c:v>
                </c:pt>
                <c:pt idx="2">
                  <c:v>13.5</c:v>
                </c:pt>
                <c:pt idx="3">
                  <c:v>13.4</c:v>
                </c:pt>
                <c:pt idx="4">
                  <c:v>6.8000000000000007</c:v>
                </c:pt>
                <c:pt idx="5">
                  <c:v>4.1000000000000005</c:v>
                </c:pt>
                <c:pt idx="6">
                  <c:v>1.6</c:v>
                </c:pt>
                <c:pt idx="7">
                  <c:v>1.5</c:v>
                </c:pt>
                <c:pt idx="8">
                  <c:v>1.4000000000000001</c:v>
                </c:pt>
                <c:pt idx="9">
                  <c:v>8.2000000000000011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90E-4076-84CE-C3A0ED23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BC9-4B9B-87FE-B903DA7EF55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BC9-4B9B-87FE-B903DA7EF55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BC9-4B9B-87FE-B903DA7EF55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BC9-4B9B-87FE-B903DA7EF55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5BC9-4B9B-87FE-B903DA7EF55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5BC9-4B9B-87FE-B903DA7EF55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5BC9-4B9B-87FE-B903DA7EF55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5BC9-4B9B-87FE-B903DA7EF55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5BC9-4B9B-87FE-B903DA7EF55A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BC9-4B9B-87FE-B903DA7EF55A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C9-4B9B-87FE-B903DA7EF55A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BC9-4B9B-87FE-B903DA7EF55A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BC9-4B9B-87FE-B903DA7EF55A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BC9-4B9B-87FE-B903DA7EF55A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BC9-4B9B-87FE-B903DA7EF55A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5BC9-4B9B-87FE-B903DA7EF55A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BC9-4B9B-87FE-B903DA7EF55A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BC9-4B9B-87FE-B903DA7EF55A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BC9-4B9B-87FE-B903DA7EF55A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'7月'!$I$17:$I$26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カンボジア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'7月'!$M$17:$M$26</c:f>
              <c:numCache>
                <c:formatCode>#,##0.0;[Red]\-#,##0.0</c:formatCode>
                <c:ptCount val="10"/>
                <c:pt idx="0">
                  <c:v>28.599999999999998</c:v>
                </c:pt>
                <c:pt idx="1">
                  <c:v>21.5</c:v>
                </c:pt>
                <c:pt idx="2">
                  <c:v>13.4</c:v>
                </c:pt>
                <c:pt idx="3">
                  <c:v>13.100000000000001</c:v>
                </c:pt>
                <c:pt idx="4">
                  <c:v>6.7</c:v>
                </c:pt>
                <c:pt idx="5">
                  <c:v>4.1000000000000005</c:v>
                </c:pt>
                <c:pt idx="6">
                  <c:v>1.6</c:v>
                </c:pt>
                <c:pt idx="7">
                  <c:v>1.5</c:v>
                </c:pt>
                <c:pt idx="8">
                  <c:v>1.2</c:v>
                </c:pt>
                <c:pt idx="9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BC9-4B9B-87FE-B903DA7EF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683-4920-B201-88880B61161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683-4920-B201-88880B61161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683-4920-B201-88880B61161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683-4920-B201-88880B61161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7683-4920-B201-88880B61161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7683-4920-B201-88880B61161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7683-4920-B201-88880B61161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7683-4920-B201-88880B61161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7683-4920-B201-88880B611619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7683-4920-B201-88880B611619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83-4920-B201-88880B611619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83-4920-B201-88880B611619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83-4920-B201-88880B611619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83-4920-B201-88880B611619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83-4920-B201-88880B611619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7683-4920-B201-88880B611619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683-4920-B201-88880B611619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83-4920-B201-88880B611619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83-4920-B201-88880B611619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カンボジア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'8月'!$M$17:$M$26</c:f>
              <c:numCache>
                <c:formatCode>#,##0.0;[Red]\-#,##0.0</c:formatCode>
                <c:ptCount val="10"/>
                <c:pt idx="0">
                  <c:v>28.499999999999996</c:v>
                </c:pt>
                <c:pt idx="1">
                  <c:v>21.5</c:v>
                </c:pt>
                <c:pt idx="2">
                  <c:v>13.100000000000001</c:v>
                </c:pt>
                <c:pt idx="3">
                  <c:v>12.5</c:v>
                </c:pt>
                <c:pt idx="4">
                  <c:v>6.6000000000000005</c:v>
                </c:pt>
                <c:pt idx="5">
                  <c:v>5.8000000000000007</c:v>
                </c:pt>
                <c:pt idx="6">
                  <c:v>1.5</c:v>
                </c:pt>
                <c:pt idx="7">
                  <c:v>1.3</c:v>
                </c:pt>
                <c:pt idx="8">
                  <c:v>1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683-4920-B201-88880B611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837-40AB-AE4F-676719DB3BE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837-40AB-AE4F-676719DB3BE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837-40AB-AE4F-676719DB3BE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837-40AB-AE4F-676719DB3BE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5837-40AB-AE4F-676719DB3BE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5837-40AB-AE4F-676719DB3BE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5837-40AB-AE4F-676719DB3BE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5837-40AB-AE4F-676719DB3BE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5837-40AB-AE4F-676719DB3BEB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837-40AB-AE4F-676719DB3BEB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37-40AB-AE4F-676719DB3BEB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37-40AB-AE4F-676719DB3BEB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37-40AB-AE4F-676719DB3BEB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37-40AB-AE4F-676719DB3BEB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37-40AB-AE4F-676719DB3BEB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5837-40AB-AE4F-676719DB3BEB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37-40AB-AE4F-676719DB3BEB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37-40AB-AE4F-676719DB3BEB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37-40AB-AE4F-676719DB3BEB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カンボジア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'9月'!$M$17:$M$26</c:f>
              <c:numCache>
                <c:formatCode>#,##0.0;[Red]\-#,##0.0</c:formatCode>
                <c:ptCount val="10"/>
                <c:pt idx="0">
                  <c:v>29.099999999999998</c:v>
                </c:pt>
                <c:pt idx="1">
                  <c:v>20.599999999999998</c:v>
                </c:pt>
                <c:pt idx="2">
                  <c:v>13.100000000000001</c:v>
                </c:pt>
                <c:pt idx="3">
                  <c:v>12.5</c:v>
                </c:pt>
                <c:pt idx="4">
                  <c:v>6.4</c:v>
                </c:pt>
                <c:pt idx="5">
                  <c:v>5.8999999999999995</c:v>
                </c:pt>
                <c:pt idx="6">
                  <c:v>1.6</c:v>
                </c:pt>
                <c:pt idx="7">
                  <c:v>1.3</c:v>
                </c:pt>
                <c:pt idx="8">
                  <c:v>1.3</c:v>
                </c:pt>
                <c:pt idx="9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37-40AB-AE4F-676719DB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1E4-430C-BDDC-EE707D5B954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1E4-430C-BDDC-EE707D5B954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1E4-430C-BDDC-EE707D5B954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1E4-430C-BDDC-EE707D5B954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1E4-430C-BDDC-EE707D5B954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1E4-430C-BDDC-EE707D5B954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1E4-430C-BDDC-EE707D5B954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1E4-430C-BDDC-EE707D5B954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1E4-430C-BDDC-EE707D5B954E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1E4-430C-BDDC-EE707D5B954E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E4-430C-BDDC-EE707D5B954E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E4-430C-BDDC-EE707D5B954E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E4-430C-BDDC-EE707D5B954E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1E4-430C-BDDC-EE707D5B954E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1E4-430C-BDDC-EE707D5B954E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B1E4-430C-BDDC-EE707D5B954E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1E4-430C-BDDC-EE707D5B954E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1E4-430C-BDDC-EE707D5B954E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1E4-430C-BDDC-EE707D5B954E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カンボジア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'10月'!$M$17:$M$26</c:f>
              <c:numCache>
                <c:formatCode>#,##0.0;[Red]\-#,##0.0</c:formatCode>
                <c:ptCount val="10"/>
                <c:pt idx="0">
                  <c:v>31.8</c:v>
                </c:pt>
                <c:pt idx="1">
                  <c:v>20.9</c:v>
                </c:pt>
                <c:pt idx="2">
                  <c:v>13.5</c:v>
                </c:pt>
                <c:pt idx="3">
                  <c:v>12.9</c:v>
                </c:pt>
                <c:pt idx="4">
                  <c:v>6.7</c:v>
                </c:pt>
                <c:pt idx="5">
                  <c:v>2.1999999999999997</c:v>
                </c:pt>
                <c:pt idx="6">
                  <c:v>1.6</c:v>
                </c:pt>
                <c:pt idx="7">
                  <c:v>1.3</c:v>
                </c:pt>
                <c:pt idx="8">
                  <c:v>1</c:v>
                </c:pt>
                <c:pt idx="9">
                  <c:v>8.2000000000000011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1E4-430C-BDDC-EE707D5B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18C-43E2-B62F-E63B0F1C0D6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18C-43E2-B62F-E63B0F1C0D6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18C-43E2-B62F-E63B0F1C0D6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18C-43E2-B62F-E63B0F1C0D6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D18C-43E2-B62F-E63B0F1C0D6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D18C-43E2-B62F-E63B0F1C0D6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D18C-43E2-B62F-E63B0F1C0D6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D18C-43E2-B62F-E63B0F1C0D6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D18C-43E2-B62F-E63B0F1C0D62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D18C-43E2-B62F-E63B0F1C0D62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C-43E2-B62F-E63B0F1C0D62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8C-43E2-B62F-E63B0F1C0D62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8C-43E2-B62F-E63B0F1C0D62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8C-43E2-B62F-E63B0F1C0D62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18C-43E2-B62F-E63B0F1C0D62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D18C-43E2-B62F-E63B0F1C0D62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8C-43E2-B62F-E63B0F1C0D62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8C-43E2-B62F-E63B0F1C0D6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8C-43E2-B62F-E63B0F1C0D62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中国</c:v>
                </c:pt>
                <c:pt idx="3">
                  <c:v>韓国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カンボジア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'11月'!$M$17:$M$26</c:f>
              <c:numCache>
                <c:formatCode>#,##0.0;[Red]\-#,##0.0</c:formatCode>
                <c:ptCount val="10"/>
                <c:pt idx="0">
                  <c:v>32.800000000000004</c:v>
                </c:pt>
                <c:pt idx="1">
                  <c:v>17.599999999999998</c:v>
                </c:pt>
                <c:pt idx="2">
                  <c:v>13.900000000000002</c:v>
                </c:pt>
                <c:pt idx="3">
                  <c:v>13.700000000000001</c:v>
                </c:pt>
                <c:pt idx="4">
                  <c:v>7.1</c:v>
                </c:pt>
                <c:pt idx="5">
                  <c:v>2.1999999999999997</c:v>
                </c:pt>
                <c:pt idx="6">
                  <c:v>1.7000000000000002</c:v>
                </c:pt>
                <c:pt idx="7">
                  <c:v>1.2</c:v>
                </c:pt>
                <c:pt idx="8">
                  <c:v>1.0999999999999999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18C-43E2-B62F-E63B0F1C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CB6-4616-A044-436E1D150D3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CB6-4616-A044-436E1D150D3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CB6-4616-A044-436E1D150D3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CB6-4616-A044-436E1D150D3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CB6-4616-A044-436E1D150D3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CB6-4616-A044-436E1D150D30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CB6-4616-A044-436E1D150D30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CB6-4616-A044-436E1D150D30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CB6-4616-A044-436E1D150D30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2CB6-4616-A044-436E1D150D30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B6-4616-A044-436E1D150D30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B6-4616-A044-436E1D150D30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CB6-4616-A044-436E1D150D30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CB6-4616-A044-436E1D150D30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CB6-4616-A044-436E1D150D30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2CB6-4616-A044-436E1D150D30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CB6-4616-A044-436E1D150D30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B6-4616-A044-436E1D150D30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B6-4616-A044-436E1D150D30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'12月'!$I$17:$I$26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カンボジア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'12月'!$M$17:$M$26</c:f>
              <c:numCache>
                <c:formatCode>#,##0.0;[Red]\-#,##0.0</c:formatCode>
                <c:ptCount val="10"/>
                <c:pt idx="0">
                  <c:v>33.200000000000003</c:v>
                </c:pt>
                <c:pt idx="1">
                  <c:v>18.2</c:v>
                </c:pt>
                <c:pt idx="2">
                  <c:v>13.5</c:v>
                </c:pt>
                <c:pt idx="3">
                  <c:v>13.100000000000001</c:v>
                </c:pt>
                <c:pt idx="4">
                  <c:v>7.1</c:v>
                </c:pt>
                <c:pt idx="5">
                  <c:v>2.1999999999999997</c:v>
                </c:pt>
                <c:pt idx="6">
                  <c:v>1.7000000000000002</c:v>
                </c:pt>
                <c:pt idx="7">
                  <c:v>1.2</c:v>
                </c:pt>
                <c:pt idx="8">
                  <c:v>1.2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CB6-4616-A044-436E1D150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0.17201</cdr:x>
      <cdr:y>0.46077</cdr:y>
    </cdr:from>
    <cdr:to>
      <cdr:x>0.30317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0.17201</cdr:x>
      <cdr:y>0.46077</cdr:y>
    </cdr:from>
    <cdr:to>
      <cdr:x>0.30197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0.17103</cdr:x>
      <cdr:y>0.46077</cdr:y>
    </cdr:from>
    <cdr:to>
      <cdr:x>0.30317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0.15812</cdr:x>
      <cdr:y>0.46077</cdr:y>
    </cdr:from>
    <cdr:to>
      <cdr:x>0.3119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0.23293</cdr:x>
      <cdr:y>0.64997</cdr:y>
    </cdr:from>
    <cdr:to>
      <cdr:x>0.23293</cdr:x>
      <cdr:y>0.64996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0.17009</cdr:x>
      <cdr:y>0.46077</cdr:y>
    </cdr:from>
    <cdr:to>
      <cdr:x>0.29931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0.17009</cdr:x>
      <cdr:y>0.46077</cdr:y>
    </cdr:from>
    <cdr:to>
      <cdr:x>0.29787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0.16886</cdr:x>
      <cdr:y>0.46077</cdr:y>
    </cdr:from>
    <cdr:to>
      <cdr:x>0.29931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0.1562</cdr:x>
      <cdr:y>0.46077</cdr:y>
    </cdr:from>
    <cdr:to>
      <cdr:x>0.30804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0.22979</cdr:x>
      <cdr:y>0.64779</cdr:y>
    </cdr:from>
    <cdr:to>
      <cdr:x>0.22979</cdr:x>
      <cdr:y>0.64778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0.16888</cdr:x>
      <cdr:y>0.46077</cdr:y>
    </cdr:from>
    <cdr:to>
      <cdr:x>0.29738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0.16888</cdr:x>
      <cdr:y>0.46077</cdr:y>
    </cdr:from>
    <cdr:to>
      <cdr:x>0.29618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0.1679</cdr:x>
      <cdr:y>0.46077</cdr:y>
    </cdr:from>
    <cdr:to>
      <cdr:x>0.29738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0.15524</cdr:x>
      <cdr:y>0.46077</cdr:y>
    </cdr:from>
    <cdr:to>
      <cdr:x>0.30587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0.22834</cdr:x>
      <cdr:y>0.64682</cdr:y>
    </cdr:from>
    <cdr:to>
      <cdr:x>0.22834</cdr:x>
      <cdr:y>0.64681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0.16696</cdr:x>
      <cdr:y>0.46077</cdr:y>
    </cdr:from>
    <cdr:to>
      <cdr:x>0.29352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0.16696</cdr:x>
      <cdr:y>0.46077</cdr:y>
    </cdr:from>
    <cdr:to>
      <cdr:x>0.29232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0.16598</cdr:x>
      <cdr:y>0.46077</cdr:y>
    </cdr:from>
    <cdr:to>
      <cdr:x>0.29352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0.15356</cdr:x>
      <cdr:y>0.46077</cdr:y>
    </cdr:from>
    <cdr:to>
      <cdr:x>0.30201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0.22544</cdr:x>
      <cdr:y>0.64488</cdr:y>
    </cdr:from>
    <cdr:to>
      <cdr:x>0.22544</cdr:x>
      <cdr:y>0.64487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0.16504</cdr:x>
      <cdr:y>0.46077</cdr:y>
    </cdr:from>
    <cdr:to>
      <cdr:x>0.28966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0.16504</cdr:x>
      <cdr:y>0.46077</cdr:y>
    </cdr:from>
    <cdr:to>
      <cdr:x>0.28846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0.16406</cdr:x>
      <cdr:y>0.46077</cdr:y>
    </cdr:from>
    <cdr:to>
      <cdr:x>0.28966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0.15164</cdr:x>
      <cdr:y>0.46077</cdr:y>
    </cdr:from>
    <cdr:to>
      <cdr:x>0.29791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0.22254</cdr:x>
      <cdr:y>0.64246</cdr:y>
    </cdr:from>
    <cdr:to>
      <cdr:x>0.22254</cdr:x>
      <cdr:y>0.64245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0.17706</cdr:x>
      <cdr:y>0.46077</cdr:y>
    </cdr:from>
    <cdr:to>
      <cdr:x>0.3133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0.17706</cdr:x>
      <cdr:y>0.46077</cdr:y>
    </cdr:from>
    <cdr:to>
      <cdr:x>0.31186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0.17608</cdr:x>
      <cdr:y>0.46077</cdr:y>
    </cdr:from>
    <cdr:to>
      <cdr:x>0.3133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0.16292</cdr:x>
      <cdr:y>0.46077</cdr:y>
    </cdr:from>
    <cdr:to>
      <cdr:x>0.32227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0.24042</cdr:x>
      <cdr:y>0.6553</cdr:y>
    </cdr:from>
    <cdr:to>
      <cdr:x>0.24042</cdr:x>
      <cdr:y>0.65529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0.15999</cdr:x>
      <cdr:y>0.46077</cdr:y>
    </cdr:from>
    <cdr:to>
      <cdr:x>0.28073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0.15999</cdr:x>
      <cdr:y>0.46077</cdr:y>
    </cdr:from>
    <cdr:to>
      <cdr:x>0.27929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0.15901</cdr:x>
      <cdr:y>0.46077</cdr:y>
    </cdr:from>
    <cdr:to>
      <cdr:x>0.28073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0.14684</cdr:x>
      <cdr:y>0.46077</cdr:y>
    </cdr:from>
    <cdr:to>
      <cdr:x>0.2885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0.21577</cdr:x>
      <cdr:y>0.63761</cdr:y>
    </cdr:from>
    <cdr:to>
      <cdr:x>0.21577</cdr:x>
      <cdr:y>0.6376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0.15711</cdr:x>
      <cdr:y>0.46077</cdr:y>
    </cdr:from>
    <cdr:to>
      <cdr:x>0.27518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0.15711</cdr:x>
      <cdr:y>0.46077</cdr:y>
    </cdr:from>
    <cdr:to>
      <cdr:x>0.27398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0.15613</cdr:x>
      <cdr:y>0.46077</cdr:y>
    </cdr:from>
    <cdr:to>
      <cdr:x>0.27518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0.1442</cdr:x>
      <cdr:y>0.46077</cdr:y>
    </cdr:from>
    <cdr:to>
      <cdr:x>0.28295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0.21166</cdr:x>
      <cdr:y>0.6347</cdr:y>
    </cdr:from>
    <cdr:to>
      <cdr:x>0.21166</cdr:x>
      <cdr:y>0.63469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0.15519</cdr:x>
      <cdr:y>0.46077</cdr:y>
    </cdr:from>
    <cdr:to>
      <cdr:x>0.27132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0.15519</cdr:x>
      <cdr:y>0.46077</cdr:y>
    </cdr:from>
    <cdr:to>
      <cdr:x>0.27012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0.15421</cdr:x>
      <cdr:y>0.46077</cdr:y>
    </cdr:from>
    <cdr:to>
      <cdr:x>0.27132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0.14252</cdr:x>
      <cdr:y>0.46077</cdr:y>
    </cdr:from>
    <cdr:to>
      <cdr:x>0.27933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0.209</cdr:x>
      <cdr:y>0.63276</cdr:y>
    </cdr:from>
    <cdr:to>
      <cdr:x>0.209</cdr:x>
      <cdr:y>0.63275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0.1761</cdr:x>
      <cdr:y>0.46077</cdr:y>
    </cdr:from>
    <cdr:to>
      <cdr:x>0.31113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0.1761</cdr:x>
      <cdr:y>0.46077</cdr:y>
    </cdr:from>
    <cdr:to>
      <cdr:x>0.30993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0.17512</cdr:x>
      <cdr:y>0.46077</cdr:y>
    </cdr:from>
    <cdr:to>
      <cdr:x>0.31113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0.16196</cdr:x>
      <cdr:y>0.46077</cdr:y>
    </cdr:from>
    <cdr:to>
      <cdr:x>0.32034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0.23897</cdr:x>
      <cdr:y>0.65409</cdr:y>
    </cdr:from>
    <cdr:to>
      <cdr:x>0.23897</cdr:x>
      <cdr:y>0.65408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0.17201</cdr:x>
      <cdr:y>0.46077</cdr:y>
    </cdr:from>
    <cdr:to>
      <cdr:x>0.30317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0.17201</cdr:x>
      <cdr:y>0.46077</cdr:y>
    </cdr:from>
    <cdr:to>
      <cdr:x>0.30197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0.17103</cdr:x>
      <cdr:y>0.46077</cdr:y>
    </cdr:from>
    <cdr:to>
      <cdr:x>0.30317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0.15812</cdr:x>
      <cdr:y>0.46077</cdr:y>
    </cdr:from>
    <cdr:to>
      <cdr:x>0.3119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0.23293</cdr:x>
      <cdr:y>0.64997</cdr:y>
    </cdr:from>
    <cdr:to>
      <cdr:x>0.23293</cdr:x>
      <cdr:y>0.64996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0.17297</cdr:x>
      <cdr:y>0.46077</cdr:y>
    </cdr:from>
    <cdr:to>
      <cdr:x>0.3051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0.17297</cdr:x>
      <cdr:y>0.46077</cdr:y>
    </cdr:from>
    <cdr:to>
      <cdr:x>0.3039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0.17199</cdr:x>
      <cdr:y>0.46077</cdr:y>
    </cdr:from>
    <cdr:to>
      <cdr:x>0.3051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0.15908</cdr:x>
      <cdr:y>0.46077</cdr:y>
    </cdr:from>
    <cdr:to>
      <cdr:x>0.31407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0.23438</cdr:x>
      <cdr:y>0.65118</cdr:y>
    </cdr:from>
    <cdr:to>
      <cdr:x>0.23438</cdr:x>
      <cdr:y>0.65117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8306;&#36899;/01_&#20154;&#21475;&#12289;&#19990;&#24111;&#25968;&#38306;&#20418;/foreigner/H31%20R1/020229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ベトナム</v>
          </cell>
          <cell r="M17">
            <v>34</v>
          </cell>
        </row>
        <row r="18">
          <cell r="I18" t="str">
            <v>インドネシア</v>
          </cell>
          <cell r="M18">
            <v>21.5</v>
          </cell>
        </row>
        <row r="19">
          <cell r="I19" t="str">
            <v>韓国</v>
          </cell>
          <cell r="M19">
            <v>12</v>
          </cell>
        </row>
        <row r="20">
          <cell r="I20" t="str">
            <v>中国</v>
          </cell>
          <cell r="M20">
            <v>11.3</v>
          </cell>
        </row>
        <row r="21">
          <cell r="I21" t="str">
            <v>フィリピン</v>
          </cell>
          <cell r="M21">
            <v>6.3</v>
          </cell>
        </row>
        <row r="22">
          <cell r="I22" t="str">
            <v>マレーシア</v>
          </cell>
          <cell r="M22">
            <v>3.5999999999999996</v>
          </cell>
        </row>
        <row r="23">
          <cell r="I23" t="str">
            <v>ミャンマー</v>
          </cell>
          <cell r="M23">
            <v>1.4000000000000001</v>
          </cell>
        </row>
        <row r="24">
          <cell r="I24" t="str">
            <v>朝鮮</v>
          </cell>
          <cell r="M24">
            <v>1.4000000000000001</v>
          </cell>
        </row>
        <row r="25">
          <cell r="I25" t="str">
            <v>ブラジル</v>
          </cell>
          <cell r="M25">
            <v>1</v>
          </cell>
        </row>
        <row r="26">
          <cell r="I26" t="str">
            <v>その他</v>
          </cell>
          <cell r="M26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opLeftCell="B1" zoomScale="85" zoomScaleNormal="85" workbookViewId="0">
      <selection activeCell="N32" sqref="N32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59</v>
      </c>
      <c r="F3" s="96"/>
      <c r="G3" s="5"/>
      <c r="H3" s="6"/>
      <c r="I3" s="6"/>
      <c r="J3" s="6"/>
      <c r="K3" s="6"/>
      <c r="L3" s="6"/>
      <c r="M3" s="6"/>
      <c r="N3" s="97"/>
      <c r="O3" s="97"/>
      <c r="P3" s="7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58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57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255</v>
      </c>
      <c r="D6" s="25">
        <v>163</v>
      </c>
      <c r="E6" s="25">
        <v>418</v>
      </c>
      <c r="F6" s="26">
        <f t="shared" ref="F6:F40" si="1">ROUND(E6/$E$42,3)*100</f>
        <v>29.099999999999998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251</v>
      </c>
      <c r="D7" s="25">
        <v>39</v>
      </c>
      <c r="E7" s="25">
        <v>290</v>
      </c>
      <c r="F7" s="26">
        <f t="shared" si="1"/>
        <v>20.200000000000003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91</v>
      </c>
      <c r="D8" s="25">
        <v>101</v>
      </c>
      <c r="E8" s="25">
        <v>192</v>
      </c>
      <c r="F8" s="26">
        <f t="shared" si="1"/>
        <v>13.4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71</v>
      </c>
      <c r="D9" s="25">
        <v>118</v>
      </c>
      <c r="E9" s="25">
        <v>189</v>
      </c>
      <c r="F9" s="26">
        <f t="shared" si="1"/>
        <v>13.200000000000001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30</v>
      </c>
      <c r="D10" s="25">
        <v>74</v>
      </c>
      <c r="E10" s="25">
        <v>104</v>
      </c>
      <c r="F10" s="26">
        <f t="shared" si="1"/>
        <v>7.3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52</v>
      </c>
      <c r="D11" s="25">
        <v>6</v>
      </c>
      <c r="E11" s="25">
        <v>58</v>
      </c>
      <c r="F11" s="26">
        <f t="shared" si="1"/>
        <v>4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13</v>
      </c>
      <c r="C12" s="25">
        <v>19</v>
      </c>
      <c r="D12" s="25">
        <v>5</v>
      </c>
      <c r="E12" s="25">
        <v>24</v>
      </c>
      <c r="F12" s="26">
        <f t="shared" si="1"/>
        <v>1.7000000000000002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14</v>
      </c>
      <c r="C13" s="25">
        <v>13</v>
      </c>
      <c r="D13" s="25">
        <v>10</v>
      </c>
      <c r="E13" s="25">
        <v>23</v>
      </c>
      <c r="F13" s="26">
        <f t="shared" si="1"/>
        <v>1.6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8</v>
      </c>
      <c r="B14" s="33" t="s">
        <v>15</v>
      </c>
      <c r="C14" s="25">
        <v>15</v>
      </c>
      <c r="D14" s="25">
        <v>8</v>
      </c>
      <c r="E14" s="25">
        <v>23</v>
      </c>
      <c r="F14" s="26">
        <f t="shared" si="1"/>
        <v>1.6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17</v>
      </c>
      <c r="C15" s="37">
        <v>4</v>
      </c>
      <c r="D15" s="37">
        <v>8</v>
      </c>
      <c r="E15" s="37">
        <v>12</v>
      </c>
      <c r="F15" s="26">
        <f t="shared" si="1"/>
        <v>0.8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19</v>
      </c>
      <c r="C16" s="25">
        <v>11</v>
      </c>
      <c r="D16" s="25"/>
      <c r="E16" s="25">
        <v>11</v>
      </c>
      <c r="F16" s="26">
        <f t="shared" si="1"/>
        <v>0.8</v>
      </c>
      <c r="G16" s="29"/>
      <c r="H16" s="38" t="s">
        <v>56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55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21</v>
      </c>
      <c r="C17" s="25">
        <v>9</v>
      </c>
      <c r="D17" s="25">
        <v>1</v>
      </c>
      <c r="E17" s="25">
        <v>10</v>
      </c>
      <c r="F17" s="26">
        <f t="shared" si="1"/>
        <v>0.70000000000000007</v>
      </c>
      <c r="G17" s="29"/>
      <c r="H17" s="42">
        <v>1</v>
      </c>
      <c r="I17" s="43" t="str">
        <f t="shared" ref="I17:I25" si="2">B6</f>
        <v>ベトナム</v>
      </c>
      <c r="J17" s="44">
        <f t="shared" ref="J17:J25" si="3">C6</f>
        <v>255</v>
      </c>
      <c r="K17" s="44">
        <f t="shared" ref="K17:K25" si="4">D6</f>
        <v>163</v>
      </c>
      <c r="L17" s="44">
        <f t="shared" ref="L17:L25" si="5">J17+K17</f>
        <v>418</v>
      </c>
      <c r="M17" s="45">
        <f t="shared" ref="M17:M26" si="6">ROUND(L17/$E$42,3)*100</f>
        <v>29.099999999999998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22</v>
      </c>
      <c r="C18" s="25">
        <v>6</v>
      </c>
      <c r="D18" s="25">
        <v>4</v>
      </c>
      <c r="E18" s="25">
        <v>10</v>
      </c>
      <c r="F18" s="26">
        <f t="shared" si="1"/>
        <v>0.70000000000000007</v>
      </c>
      <c r="G18" s="29"/>
      <c r="H18" s="42">
        <v>2</v>
      </c>
      <c r="I18" s="46" t="str">
        <f t="shared" si="2"/>
        <v>インドネシア</v>
      </c>
      <c r="J18" s="47">
        <f t="shared" si="3"/>
        <v>251</v>
      </c>
      <c r="K18" s="47">
        <f t="shared" si="4"/>
        <v>39</v>
      </c>
      <c r="L18" s="44">
        <f t="shared" si="5"/>
        <v>290</v>
      </c>
      <c r="M18" s="48">
        <f t="shared" si="6"/>
        <v>20.200000000000003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16</v>
      </c>
      <c r="C19" s="25">
        <v>5</v>
      </c>
      <c r="D19" s="25">
        <v>4</v>
      </c>
      <c r="E19" s="25">
        <v>9</v>
      </c>
      <c r="F19" s="26">
        <f t="shared" si="1"/>
        <v>0.6</v>
      </c>
      <c r="G19" s="29"/>
      <c r="H19" s="42">
        <v>3</v>
      </c>
      <c r="I19" s="46" t="str">
        <f t="shared" si="2"/>
        <v>韓国</v>
      </c>
      <c r="J19" s="47">
        <f t="shared" si="3"/>
        <v>91</v>
      </c>
      <c r="K19" s="47">
        <f t="shared" si="4"/>
        <v>101</v>
      </c>
      <c r="L19" s="44">
        <f t="shared" si="5"/>
        <v>192</v>
      </c>
      <c r="M19" s="48">
        <f t="shared" si="6"/>
        <v>13.4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20</v>
      </c>
      <c r="C20" s="25">
        <v>2</v>
      </c>
      <c r="D20" s="25">
        <v>7</v>
      </c>
      <c r="E20" s="25">
        <v>9</v>
      </c>
      <c r="F20" s="26">
        <f t="shared" si="1"/>
        <v>0.6</v>
      </c>
      <c r="G20" s="29"/>
      <c r="H20" s="42">
        <v>4</v>
      </c>
      <c r="I20" s="46" t="str">
        <f t="shared" si="2"/>
        <v>中国</v>
      </c>
      <c r="J20" s="47">
        <f t="shared" si="3"/>
        <v>71</v>
      </c>
      <c r="K20" s="47">
        <f t="shared" si="4"/>
        <v>118</v>
      </c>
      <c r="L20" s="44">
        <f t="shared" si="5"/>
        <v>189</v>
      </c>
      <c r="M20" s="48">
        <f t="shared" si="6"/>
        <v>13.200000000000001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18</v>
      </c>
      <c r="C21" s="25">
        <v>7</v>
      </c>
      <c r="D21" s="25">
        <v>1</v>
      </c>
      <c r="E21" s="25">
        <v>8</v>
      </c>
      <c r="F21" s="26">
        <f t="shared" si="1"/>
        <v>0.6</v>
      </c>
      <c r="G21" s="29"/>
      <c r="H21" s="42">
        <v>5</v>
      </c>
      <c r="I21" s="46" t="str">
        <f t="shared" si="2"/>
        <v>フィリピン</v>
      </c>
      <c r="J21" s="47">
        <f t="shared" si="3"/>
        <v>30</v>
      </c>
      <c r="K21" s="47">
        <f t="shared" si="4"/>
        <v>74</v>
      </c>
      <c r="L21" s="44">
        <f t="shared" si="5"/>
        <v>104</v>
      </c>
      <c r="M21" s="48">
        <f t="shared" si="6"/>
        <v>7.3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23</v>
      </c>
      <c r="C22" s="25">
        <v>6</v>
      </c>
      <c r="D22" s="25"/>
      <c r="E22" s="25">
        <v>6</v>
      </c>
      <c r="F22" s="26">
        <f t="shared" si="1"/>
        <v>0.4</v>
      </c>
      <c r="G22" s="29"/>
      <c r="H22" s="42">
        <v>6</v>
      </c>
      <c r="I22" s="46" t="str">
        <f t="shared" si="2"/>
        <v>マレーシア</v>
      </c>
      <c r="J22" s="47">
        <f t="shared" si="3"/>
        <v>52</v>
      </c>
      <c r="K22" s="47">
        <f t="shared" si="4"/>
        <v>6</v>
      </c>
      <c r="L22" s="44">
        <f t="shared" si="5"/>
        <v>58</v>
      </c>
      <c r="M22" s="48">
        <f t="shared" si="6"/>
        <v>4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3</v>
      </c>
      <c r="D23" s="25">
        <v>2</v>
      </c>
      <c r="E23" s="25">
        <v>5</v>
      </c>
      <c r="F23" s="26">
        <f t="shared" si="1"/>
        <v>0.3</v>
      </c>
      <c r="G23" s="29"/>
      <c r="H23" s="42">
        <v>7</v>
      </c>
      <c r="I23" s="46" t="str">
        <f t="shared" si="2"/>
        <v>カンボジア</v>
      </c>
      <c r="J23" s="47">
        <f t="shared" si="3"/>
        <v>19</v>
      </c>
      <c r="K23" s="47">
        <f t="shared" si="4"/>
        <v>5</v>
      </c>
      <c r="L23" s="44">
        <f t="shared" si="5"/>
        <v>24</v>
      </c>
      <c r="M23" s="48">
        <f t="shared" si="6"/>
        <v>1.7000000000000002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25</v>
      </c>
      <c r="C24" s="25">
        <v>2</v>
      </c>
      <c r="D24" s="25">
        <v>2</v>
      </c>
      <c r="E24" s="25">
        <v>4</v>
      </c>
      <c r="F24" s="26">
        <f t="shared" si="1"/>
        <v>0.3</v>
      </c>
      <c r="G24" s="29"/>
      <c r="H24" s="42">
        <v>8</v>
      </c>
      <c r="I24" s="46" t="str">
        <f t="shared" si="2"/>
        <v>ブラジル</v>
      </c>
      <c r="J24" s="47">
        <f t="shared" si="3"/>
        <v>13</v>
      </c>
      <c r="K24" s="47">
        <f t="shared" si="4"/>
        <v>10</v>
      </c>
      <c r="L24" s="44">
        <f t="shared" si="5"/>
        <v>23</v>
      </c>
      <c r="M24" s="48">
        <f t="shared" si="6"/>
        <v>1.6</v>
      </c>
      <c r="O24" s="8"/>
      <c r="P24" s="8"/>
    </row>
    <row r="25" spans="1:19" ht="20.100000000000001" customHeight="1" x14ac:dyDescent="0.15">
      <c r="A25" s="23">
        <f t="shared" si="0"/>
        <v>19</v>
      </c>
      <c r="B25" s="24" t="s">
        <v>30</v>
      </c>
      <c r="C25" s="25">
        <v>4</v>
      </c>
      <c r="D25" s="25"/>
      <c r="E25" s="25">
        <v>4</v>
      </c>
      <c r="F25" s="26">
        <f t="shared" si="1"/>
        <v>0.3</v>
      </c>
      <c r="G25" s="29"/>
      <c r="H25" s="51"/>
      <c r="I25" s="52" t="str">
        <f t="shared" si="2"/>
        <v>朝鮮</v>
      </c>
      <c r="J25" s="53">
        <f t="shared" si="3"/>
        <v>15</v>
      </c>
      <c r="K25" s="53">
        <f t="shared" si="4"/>
        <v>8</v>
      </c>
      <c r="L25" s="44">
        <f t="shared" si="5"/>
        <v>23</v>
      </c>
      <c r="M25" s="48">
        <f t="shared" si="6"/>
        <v>1.6</v>
      </c>
      <c r="O25" s="8"/>
      <c r="P25" s="8"/>
    </row>
    <row r="26" spans="1:19" ht="20.100000000000001" customHeight="1" x14ac:dyDescent="0.15">
      <c r="A26" s="23">
        <f t="shared" si="0"/>
        <v>21</v>
      </c>
      <c r="B26" s="24" t="s">
        <v>29</v>
      </c>
      <c r="C26" s="25">
        <v>2</v>
      </c>
      <c r="D26" s="25">
        <v>1</v>
      </c>
      <c r="E26" s="25">
        <v>3</v>
      </c>
      <c r="F26" s="54">
        <f t="shared" si="1"/>
        <v>0.2</v>
      </c>
      <c r="G26" s="29"/>
      <c r="H26" s="55"/>
      <c r="I26" s="56" t="s">
        <v>28</v>
      </c>
      <c r="J26" s="57">
        <f>C42-SUM(J17:J25)</f>
        <v>78</v>
      </c>
      <c r="K26" s="57">
        <f>D42-SUM(K17:K25)</f>
        <v>35</v>
      </c>
      <c r="L26" s="58">
        <f>SUM(J26:K26)</f>
        <v>113</v>
      </c>
      <c r="M26" s="59">
        <f t="shared" si="6"/>
        <v>7.9</v>
      </c>
      <c r="O26" s="8"/>
      <c r="P26" s="8"/>
    </row>
    <row r="27" spans="1:19" ht="20.100000000000001" customHeight="1" x14ac:dyDescent="0.15">
      <c r="A27" s="23">
        <f t="shared" si="0"/>
        <v>21</v>
      </c>
      <c r="B27" s="24" t="s">
        <v>27</v>
      </c>
      <c r="C27" s="25">
        <v>3</v>
      </c>
      <c r="D27" s="25"/>
      <c r="E27" s="25">
        <v>3</v>
      </c>
      <c r="F27" s="26">
        <f t="shared" si="1"/>
        <v>0.2</v>
      </c>
      <c r="G27" s="60"/>
      <c r="H27" s="30"/>
      <c r="J27" s="61">
        <f>SUM(J17:J26)</f>
        <v>875</v>
      </c>
      <c r="K27" s="61">
        <f>SUM(K17:K26)</f>
        <v>559</v>
      </c>
      <c r="L27" s="61">
        <f>SUM(L17:L26)</f>
        <v>1434</v>
      </c>
      <c r="M27" s="62">
        <f>SUM(M17:M26)</f>
        <v>99.999999999999986</v>
      </c>
      <c r="O27" s="8"/>
      <c r="P27" s="8"/>
    </row>
    <row r="28" spans="1:19" ht="20.100000000000001" customHeight="1" x14ac:dyDescent="0.15">
      <c r="A28" s="23">
        <f t="shared" si="0"/>
        <v>21</v>
      </c>
      <c r="B28" s="33" t="s">
        <v>31</v>
      </c>
      <c r="C28" s="25">
        <v>2</v>
      </c>
      <c r="D28" s="25">
        <v>1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21</v>
      </c>
      <c r="B29" s="33" t="s">
        <v>26</v>
      </c>
      <c r="C29" s="25">
        <v>1</v>
      </c>
      <c r="D29" s="25">
        <v>2</v>
      </c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25</v>
      </c>
      <c r="B30" s="33" t="s">
        <v>38</v>
      </c>
      <c r="C30" s="25">
        <v>1</v>
      </c>
      <c r="D30" s="25">
        <v>1</v>
      </c>
      <c r="E30" s="25">
        <v>2</v>
      </c>
      <c r="F30" s="63">
        <f t="shared" si="1"/>
        <v>0.1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25</v>
      </c>
      <c r="B31" s="64" t="s">
        <v>32</v>
      </c>
      <c r="C31" s="25">
        <v>2</v>
      </c>
      <c r="D31" s="25"/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27</v>
      </c>
      <c r="B32" s="24" t="s">
        <v>35</v>
      </c>
      <c r="C32" s="25">
        <v>1</v>
      </c>
      <c r="D32" s="25"/>
      <c r="E32" s="25">
        <v>1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27</v>
      </c>
      <c r="B33" s="24" t="s">
        <v>34</v>
      </c>
      <c r="C33" s="25">
        <v>1</v>
      </c>
      <c r="D33" s="25"/>
      <c r="E33" s="25">
        <v>1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27</v>
      </c>
      <c r="B34" s="64" t="s">
        <v>36</v>
      </c>
      <c r="C34" s="25">
        <v>1</v>
      </c>
      <c r="D34" s="25"/>
      <c r="E34" s="25">
        <v>1</v>
      </c>
      <c r="F34" s="54">
        <f t="shared" si="1"/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27</v>
      </c>
      <c r="B35" s="33" t="s">
        <v>37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27</v>
      </c>
      <c r="B36" s="24" t="s">
        <v>33</v>
      </c>
      <c r="C36" s="25">
        <v>1</v>
      </c>
      <c r="D36" s="25"/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27</v>
      </c>
      <c r="B37" s="33" t="s">
        <v>49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27</v>
      </c>
      <c r="B38" s="24" t="s">
        <v>39</v>
      </c>
      <c r="C38" s="25">
        <v>1</v>
      </c>
      <c r="D38" s="25"/>
      <c r="E38" s="25">
        <v>1</v>
      </c>
      <c r="F38" s="26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40</v>
      </c>
      <c r="C39" s="25">
        <v>1</v>
      </c>
      <c r="D39" s="25"/>
      <c r="E39" s="25">
        <v>1</v>
      </c>
      <c r="F39" s="26">
        <f t="shared" si="1"/>
        <v>0.1</v>
      </c>
      <c r="G39" s="60"/>
      <c r="H39" s="30"/>
      <c r="J39" s="61"/>
      <c r="K39" s="61"/>
      <c r="L39" s="61"/>
      <c r="M39" s="62"/>
    </row>
    <row r="40" spans="1:29" ht="18.75" customHeight="1" x14ac:dyDescent="0.15">
      <c r="A40" s="23"/>
      <c r="B40" s="24" t="s">
        <v>41</v>
      </c>
      <c r="C40" s="25"/>
      <c r="D40" s="25">
        <v>1</v>
      </c>
      <c r="E40" s="25">
        <v>1</v>
      </c>
      <c r="F40" s="26">
        <f t="shared" si="1"/>
        <v>0.1</v>
      </c>
      <c r="G40" s="60"/>
      <c r="H40" s="30"/>
      <c r="J40" s="61"/>
      <c r="K40" s="61"/>
      <c r="L40" s="61"/>
      <c r="M40" s="62"/>
    </row>
    <row r="41" spans="1:29" ht="21" hidden="1" customHeight="1" x14ac:dyDescent="0.15">
      <c r="A41" s="23"/>
      <c r="B41" s="24" t="s">
        <v>54</v>
      </c>
      <c r="C41" s="24">
        <v>875</v>
      </c>
      <c r="D41" s="24">
        <v>559</v>
      </c>
      <c r="E41" s="24">
        <v>1434</v>
      </c>
      <c r="F41" s="24"/>
      <c r="G41" s="60"/>
      <c r="H41" s="30"/>
      <c r="J41" s="61"/>
      <c r="K41" s="61"/>
      <c r="L41" s="61"/>
      <c r="M41" s="62"/>
    </row>
    <row r="42" spans="1:29" ht="20.100000000000001" customHeight="1" x14ac:dyDescent="0.15">
      <c r="A42" s="65"/>
      <c r="B42" s="64" t="s">
        <v>42</v>
      </c>
      <c r="C42" s="66">
        <f>SUM(C6:C40)</f>
        <v>875</v>
      </c>
      <c r="D42" s="66">
        <f>SUM(D6:D40)</f>
        <v>559</v>
      </c>
      <c r="E42" s="66">
        <f>SUM(E6:E40)</f>
        <v>1434</v>
      </c>
      <c r="F42" s="67">
        <f>SUM(F6:F39)</f>
        <v>99.999999999999915</v>
      </c>
      <c r="G42" s="60"/>
      <c r="H42" s="30"/>
      <c r="I42" s="32" t="s">
        <v>43</v>
      </c>
      <c r="J42" s="61"/>
      <c r="K42" s="61"/>
      <c r="L42" s="61"/>
      <c r="M42" s="62"/>
    </row>
    <row r="43" spans="1:29" ht="18" customHeight="1" x14ac:dyDescent="0.15">
      <c r="A43" s="29"/>
      <c r="B43" s="27"/>
      <c r="C43" s="68"/>
      <c r="D43" s="68"/>
      <c r="E43" s="20"/>
      <c r="F43" s="29"/>
      <c r="G43" s="65"/>
      <c r="H43" s="30"/>
      <c r="I43" s="69" t="s">
        <v>44</v>
      </c>
      <c r="J43" s="49"/>
      <c r="K43" s="49"/>
      <c r="L43" s="49"/>
      <c r="M43" s="49"/>
    </row>
    <row r="44" spans="1:29" ht="18" customHeight="1" x14ac:dyDescent="0.15">
      <c r="A44" s="29"/>
      <c r="B44" s="27"/>
      <c r="C44" s="68"/>
      <c r="D44" s="68"/>
      <c r="E44" s="20"/>
      <c r="F44" s="29"/>
      <c r="G44" s="29"/>
      <c r="H44" s="30"/>
      <c r="I44" s="69" t="s">
        <v>45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V45" s="70"/>
      <c r="W45" s="70"/>
      <c r="X45" s="70"/>
      <c r="Y45" s="70"/>
      <c r="Z45" s="70"/>
      <c r="AA45" s="70"/>
      <c r="AB45" s="70"/>
      <c r="AC45" s="70"/>
    </row>
    <row r="46" spans="1:29" ht="18" customHeight="1" x14ac:dyDescent="0.15">
      <c r="A46" s="29"/>
      <c r="B46" s="71"/>
      <c r="C46" s="68"/>
      <c r="D46" s="68"/>
      <c r="E46" s="20"/>
      <c r="F46" s="29"/>
      <c r="G46" s="29"/>
      <c r="H46" s="30"/>
      <c r="Q46" s="70"/>
      <c r="R46" s="70"/>
      <c r="S46" s="70"/>
      <c r="T46" s="70"/>
      <c r="U46" s="70"/>
    </row>
    <row r="47" spans="1:29" ht="18" customHeight="1" x14ac:dyDescent="0.15">
      <c r="A47" s="65"/>
      <c r="B47" s="71"/>
      <c r="C47" s="68"/>
      <c r="D47" s="68"/>
      <c r="E47" s="68"/>
      <c r="F47" s="65"/>
      <c r="G47" s="29"/>
      <c r="H47" s="30"/>
    </row>
    <row r="48" spans="1:29" ht="18" customHeight="1" x14ac:dyDescent="0.15">
      <c r="A48" s="72"/>
      <c r="C48" s="72"/>
      <c r="D48" s="72"/>
      <c r="E48" s="72"/>
      <c r="F48" s="72"/>
      <c r="G48" s="65"/>
      <c r="H48" s="30"/>
    </row>
    <row r="49" spans="5:17" ht="18" customHeight="1" x14ac:dyDescent="0.15">
      <c r="G49" s="72"/>
      <c r="H49" s="73"/>
    </row>
    <row r="50" spans="5:17" ht="11.25" customHeight="1" x14ac:dyDescent="0.15">
      <c r="H50" s="72"/>
      <c r="N50" s="72"/>
      <c r="O50" s="72"/>
      <c r="P50" s="72"/>
      <c r="Q50" s="72"/>
    </row>
    <row r="52" spans="5:17" x14ac:dyDescent="0.15">
      <c r="I52" s="72"/>
      <c r="J52" s="72"/>
      <c r="K52" s="72"/>
      <c r="L52" s="72"/>
      <c r="M52" s="72"/>
    </row>
    <row r="55" spans="5:17" x14ac:dyDescent="0.15">
      <c r="E55" s="74"/>
    </row>
    <row r="60" spans="5:17" x14ac:dyDescent="0.15">
      <c r="K60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B15" sqref="B15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80</v>
      </c>
      <c r="F3" s="96"/>
      <c r="G3" s="5"/>
      <c r="H3" s="6"/>
      <c r="I3" s="6"/>
      <c r="J3" s="6"/>
      <c r="K3" s="6"/>
      <c r="L3" s="6"/>
      <c r="M3" s="6"/>
      <c r="N3" s="97"/>
      <c r="O3" s="97"/>
      <c r="P3" s="84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58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81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300</v>
      </c>
      <c r="D6" s="25">
        <v>198</v>
      </c>
      <c r="E6" s="25">
        <v>498</v>
      </c>
      <c r="F6" s="26">
        <f t="shared" ref="F6:F39" si="1">ROUND(E6/$E$43,3)*100</f>
        <v>34.5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246</v>
      </c>
      <c r="D7" s="25">
        <v>41</v>
      </c>
      <c r="E7" s="25">
        <v>287</v>
      </c>
      <c r="F7" s="26">
        <f t="shared" si="1"/>
        <v>19.900000000000002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84</v>
      </c>
      <c r="D8" s="25">
        <v>99</v>
      </c>
      <c r="E8" s="25">
        <v>183</v>
      </c>
      <c r="F8" s="26">
        <f t="shared" si="1"/>
        <v>12.7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69</v>
      </c>
      <c r="D9" s="25">
        <v>112</v>
      </c>
      <c r="E9" s="25">
        <v>181</v>
      </c>
      <c r="F9" s="26">
        <f t="shared" si="1"/>
        <v>12.5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26</v>
      </c>
      <c r="D10" s="25">
        <v>72</v>
      </c>
      <c r="E10" s="25">
        <v>98</v>
      </c>
      <c r="F10" s="26">
        <f t="shared" si="1"/>
        <v>6.8000000000000007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27</v>
      </c>
      <c r="D11" s="25">
        <v>3</v>
      </c>
      <c r="E11" s="25">
        <v>30</v>
      </c>
      <c r="F11" s="26">
        <f t="shared" si="1"/>
        <v>2.1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7</v>
      </c>
      <c r="E12" s="25">
        <v>22</v>
      </c>
      <c r="F12" s="26">
        <f t="shared" si="1"/>
        <v>1.5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20</v>
      </c>
      <c r="C13" s="25">
        <v>7</v>
      </c>
      <c r="D13" s="25">
        <v>11</v>
      </c>
      <c r="E13" s="25">
        <v>18</v>
      </c>
      <c r="F13" s="26">
        <f t="shared" si="1"/>
        <v>1.2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85" t="s">
        <v>14</v>
      </c>
      <c r="C14" s="86">
        <v>13</v>
      </c>
      <c r="D14" s="86">
        <v>4</v>
      </c>
      <c r="E14" s="86">
        <v>17</v>
      </c>
      <c r="F14" s="26">
        <f t="shared" si="1"/>
        <v>1.2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87" t="s">
        <v>13</v>
      </c>
      <c r="C15" s="37">
        <v>12</v>
      </c>
      <c r="D15" s="37">
        <v>2</v>
      </c>
      <c r="E15" s="37">
        <v>14</v>
      </c>
      <c r="F15" s="26">
        <f t="shared" si="1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33" t="s">
        <v>19</v>
      </c>
      <c r="C16" s="25">
        <v>12</v>
      </c>
      <c r="D16" s="25"/>
      <c r="E16" s="25">
        <v>12</v>
      </c>
      <c r="F16" s="26">
        <f t="shared" si="1"/>
        <v>0.8</v>
      </c>
      <c r="G16" s="29"/>
      <c r="H16" s="38" t="s">
        <v>82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81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21</v>
      </c>
      <c r="C17" s="25">
        <v>7</v>
      </c>
      <c r="D17" s="25">
        <v>1</v>
      </c>
      <c r="E17" s="25">
        <v>8</v>
      </c>
      <c r="F17" s="26">
        <f t="shared" si="1"/>
        <v>0.6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300</v>
      </c>
      <c r="K17" s="44">
        <f t="shared" si="2"/>
        <v>198</v>
      </c>
      <c r="L17" s="44">
        <f t="shared" ref="L17:L25" si="3">J17+K17</f>
        <v>498</v>
      </c>
      <c r="M17" s="45">
        <f t="shared" ref="M17:M26" si="4">ROUND(L17/$E$43,3)*100</f>
        <v>34.5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16</v>
      </c>
      <c r="C18" s="25">
        <v>5</v>
      </c>
      <c r="D18" s="25">
        <v>3</v>
      </c>
      <c r="E18" s="25">
        <v>8</v>
      </c>
      <c r="F18" s="26">
        <f t="shared" si="1"/>
        <v>0.6</v>
      </c>
      <c r="G18" s="29"/>
      <c r="H18" s="42">
        <v>2</v>
      </c>
      <c r="I18" s="46" t="str">
        <f t="shared" si="2"/>
        <v>インドネシア</v>
      </c>
      <c r="J18" s="47">
        <f t="shared" si="2"/>
        <v>246</v>
      </c>
      <c r="K18" s="47">
        <f t="shared" si="2"/>
        <v>41</v>
      </c>
      <c r="L18" s="44">
        <f t="shared" si="3"/>
        <v>287</v>
      </c>
      <c r="M18" s="48">
        <f t="shared" si="4"/>
        <v>19.900000000000002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12</v>
      </c>
      <c r="B19" s="24" t="s">
        <v>18</v>
      </c>
      <c r="C19" s="25">
        <v>7</v>
      </c>
      <c r="D19" s="25">
        <v>1</v>
      </c>
      <c r="E19" s="25">
        <v>8</v>
      </c>
      <c r="F19" s="26">
        <f t="shared" si="1"/>
        <v>0.6</v>
      </c>
      <c r="G19" s="29"/>
      <c r="H19" s="42">
        <v>3</v>
      </c>
      <c r="I19" s="46" t="str">
        <f t="shared" si="2"/>
        <v>韓国</v>
      </c>
      <c r="J19" s="47">
        <f t="shared" si="2"/>
        <v>84</v>
      </c>
      <c r="K19" s="47">
        <f t="shared" si="2"/>
        <v>99</v>
      </c>
      <c r="L19" s="44">
        <f t="shared" si="3"/>
        <v>183</v>
      </c>
      <c r="M19" s="48">
        <f t="shared" si="4"/>
        <v>12.7</v>
      </c>
      <c r="N19" s="22"/>
      <c r="O19" s="8"/>
      <c r="P19" s="8"/>
    </row>
    <row r="20" spans="1:19" ht="20.100000000000001" customHeight="1" x14ac:dyDescent="0.15">
      <c r="A20" s="23">
        <f t="shared" si="0"/>
        <v>12</v>
      </c>
      <c r="B20" s="24" t="s">
        <v>22</v>
      </c>
      <c r="C20" s="25">
        <v>5</v>
      </c>
      <c r="D20" s="25">
        <v>3</v>
      </c>
      <c r="E20" s="25">
        <v>8</v>
      </c>
      <c r="F20" s="26">
        <f t="shared" si="1"/>
        <v>0.6</v>
      </c>
      <c r="G20" s="29"/>
      <c r="H20" s="42">
        <v>4</v>
      </c>
      <c r="I20" s="46" t="str">
        <f t="shared" si="2"/>
        <v>中国</v>
      </c>
      <c r="J20" s="47">
        <f t="shared" si="2"/>
        <v>69</v>
      </c>
      <c r="K20" s="47">
        <f t="shared" si="2"/>
        <v>112</v>
      </c>
      <c r="L20" s="44">
        <f t="shared" si="3"/>
        <v>181</v>
      </c>
      <c r="M20" s="48">
        <f t="shared" si="4"/>
        <v>12.5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23</v>
      </c>
      <c r="C21" s="25">
        <v>7</v>
      </c>
      <c r="D21" s="25"/>
      <c r="E21" s="25">
        <v>7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26</v>
      </c>
      <c r="K21" s="47">
        <f t="shared" si="2"/>
        <v>72</v>
      </c>
      <c r="L21" s="44">
        <f t="shared" si="3"/>
        <v>98</v>
      </c>
      <c r="M21" s="48">
        <f t="shared" si="4"/>
        <v>6.8000000000000007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17</v>
      </c>
      <c r="C22" s="25">
        <v>4</v>
      </c>
      <c r="D22" s="25">
        <v>2</v>
      </c>
      <c r="E22" s="25">
        <v>6</v>
      </c>
      <c r="F22" s="26">
        <f t="shared" si="1"/>
        <v>0.4</v>
      </c>
      <c r="G22" s="29"/>
      <c r="H22" s="42">
        <v>6</v>
      </c>
      <c r="I22" s="46" t="str">
        <f t="shared" si="2"/>
        <v>マレーシア</v>
      </c>
      <c r="J22" s="47">
        <f t="shared" si="2"/>
        <v>27</v>
      </c>
      <c r="K22" s="47">
        <f t="shared" si="2"/>
        <v>3</v>
      </c>
      <c r="L22" s="44">
        <f t="shared" si="3"/>
        <v>30</v>
      </c>
      <c r="M22" s="48">
        <f t="shared" si="4"/>
        <v>2.1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2</v>
      </c>
      <c r="D23" s="25">
        <v>3</v>
      </c>
      <c r="E23" s="25">
        <v>5</v>
      </c>
      <c r="F23" s="26">
        <f t="shared" si="1"/>
        <v>0.3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7</v>
      </c>
      <c r="L23" s="44">
        <f t="shared" si="3"/>
        <v>22</v>
      </c>
      <c r="M23" s="48">
        <f t="shared" si="4"/>
        <v>1.5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25</v>
      </c>
      <c r="C24" s="25">
        <v>2</v>
      </c>
      <c r="D24" s="25">
        <v>2</v>
      </c>
      <c r="E24" s="25">
        <v>4</v>
      </c>
      <c r="F24" s="26">
        <f t="shared" si="1"/>
        <v>0.3</v>
      </c>
      <c r="G24" s="29"/>
      <c r="H24" s="42">
        <v>8</v>
      </c>
      <c r="I24" s="46" t="str">
        <f t="shared" si="2"/>
        <v>ミャンマー</v>
      </c>
      <c r="J24" s="47">
        <f t="shared" si="2"/>
        <v>7</v>
      </c>
      <c r="K24" s="47">
        <f t="shared" si="2"/>
        <v>11</v>
      </c>
      <c r="L24" s="44">
        <f t="shared" si="3"/>
        <v>18</v>
      </c>
      <c r="M24" s="48">
        <f t="shared" si="4"/>
        <v>1.2</v>
      </c>
      <c r="O24" s="8"/>
      <c r="P24" s="8"/>
    </row>
    <row r="25" spans="1:19" ht="20.100000000000001" customHeight="1" x14ac:dyDescent="0.15">
      <c r="A25" s="23">
        <f t="shared" si="0"/>
        <v>19</v>
      </c>
      <c r="B25" s="24" t="s">
        <v>31</v>
      </c>
      <c r="C25" s="25">
        <v>3</v>
      </c>
      <c r="D25" s="25">
        <v>1</v>
      </c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13</v>
      </c>
      <c r="K25" s="53">
        <f t="shared" si="2"/>
        <v>4</v>
      </c>
      <c r="L25" s="44">
        <f t="shared" si="3"/>
        <v>17</v>
      </c>
      <c r="M25" s="48">
        <f t="shared" si="4"/>
        <v>1.2</v>
      </c>
      <c r="O25" s="8"/>
      <c r="P25" s="8"/>
    </row>
    <row r="26" spans="1:19" ht="20.100000000000001" customHeight="1" x14ac:dyDescent="0.15">
      <c r="A26" s="23">
        <f t="shared" si="0"/>
        <v>19</v>
      </c>
      <c r="B26" s="64" t="s">
        <v>30</v>
      </c>
      <c r="C26" s="25">
        <v>4</v>
      </c>
      <c r="D26" s="25"/>
      <c r="E26" s="25">
        <v>4</v>
      </c>
      <c r="F26" s="26">
        <f t="shared" si="1"/>
        <v>0.3</v>
      </c>
      <c r="G26" s="29"/>
      <c r="H26" s="55"/>
      <c r="I26" s="56" t="s">
        <v>28</v>
      </c>
      <c r="J26" s="57">
        <f>C43-SUM(J17:J25)</f>
        <v>85</v>
      </c>
      <c r="K26" s="57">
        <f>D43-SUM(K17:K25)</f>
        <v>26</v>
      </c>
      <c r="L26" s="58">
        <f>SUM(J26:K26)</f>
        <v>111</v>
      </c>
      <c r="M26" s="59">
        <f t="shared" si="4"/>
        <v>7.7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29</v>
      </c>
      <c r="C27" s="25">
        <v>2</v>
      </c>
      <c r="D27" s="25">
        <v>1</v>
      </c>
      <c r="E27" s="25">
        <v>3</v>
      </c>
      <c r="F27" s="26">
        <f t="shared" si="1"/>
        <v>0.2</v>
      </c>
      <c r="G27" s="60"/>
      <c r="H27" s="30"/>
      <c r="J27" s="61">
        <f>SUM(J17:J26)</f>
        <v>872</v>
      </c>
      <c r="K27" s="61">
        <f>SUM(K17:K26)</f>
        <v>573</v>
      </c>
      <c r="L27" s="61">
        <f>SUM(L17:L26)</f>
        <v>1445</v>
      </c>
      <c r="M27" s="62">
        <f>SUM(M17:M26)</f>
        <v>100.10000000000001</v>
      </c>
      <c r="O27" s="8"/>
      <c r="P27" s="8"/>
    </row>
    <row r="28" spans="1:19" ht="20.100000000000001" customHeight="1" x14ac:dyDescent="0.15">
      <c r="A28" s="23">
        <f t="shared" si="0"/>
        <v>22</v>
      </c>
      <c r="B28" s="24" t="s">
        <v>36</v>
      </c>
      <c r="C28" s="25">
        <v>3</v>
      </c>
      <c r="D28" s="25"/>
      <c r="E28" s="25">
        <v>3</v>
      </c>
      <c r="F28" s="54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22</v>
      </c>
      <c r="B29" s="33" t="s">
        <v>26</v>
      </c>
      <c r="C29" s="25">
        <v>1</v>
      </c>
      <c r="D29" s="25">
        <v>2</v>
      </c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25</v>
      </c>
      <c r="B30" s="24" t="s">
        <v>32</v>
      </c>
      <c r="C30" s="25">
        <v>2</v>
      </c>
      <c r="D30" s="25"/>
      <c r="E30" s="25">
        <v>2</v>
      </c>
      <c r="F30" s="54">
        <f t="shared" si="1"/>
        <v>0.1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25</v>
      </c>
      <c r="B31" s="33" t="s">
        <v>50</v>
      </c>
      <c r="C31" s="25"/>
      <c r="D31" s="25">
        <v>2</v>
      </c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25</v>
      </c>
      <c r="B32" s="33" t="s">
        <v>27</v>
      </c>
      <c r="C32" s="25">
        <v>2</v>
      </c>
      <c r="D32" s="25"/>
      <c r="E32" s="25">
        <v>2</v>
      </c>
      <c r="F32" s="63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25</v>
      </c>
      <c r="B33" s="24" t="s">
        <v>38</v>
      </c>
      <c r="C33" s="25"/>
      <c r="D33" s="25">
        <v>2</v>
      </c>
      <c r="E33" s="25">
        <v>2</v>
      </c>
      <c r="F33" s="26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29</v>
      </c>
      <c r="B34" s="24" t="s">
        <v>34</v>
      </c>
      <c r="C34" s="25">
        <v>1</v>
      </c>
      <c r="D34" s="25"/>
      <c r="E34" s="25">
        <v>1</v>
      </c>
      <c r="F34" s="26">
        <f t="shared" si="1"/>
        <v>0.1</v>
      </c>
      <c r="G34" s="60"/>
      <c r="H34" s="30"/>
      <c r="J34" s="61"/>
      <c r="K34" s="61"/>
      <c r="L34" s="61"/>
      <c r="M34" s="62"/>
    </row>
    <row r="35" spans="1:29" ht="18.75" customHeight="1" x14ac:dyDescent="0.15">
      <c r="A35" s="23">
        <f t="shared" si="0"/>
        <v>29</v>
      </c>
      <c r="B35" s="24" t="s">
        <v>49</v>
      </c>
      <c r="C35" s="25">
        <v>1</v>
      </c>
      <c r="D35" s="25"/>
      <c r="E35" s="25">
        <v>1</v>
      </c>
      <c r="F35" s="26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29</v>
      </c>
      <c r="B36" s="64" t="s">
        <v>41</v>
      </c>
      <c r="C36" s="25"/>
      <c r="D36" s="25">
        <v>1</v>
      </c>
      <c r="E36" s="25">
        <v>1</v>
      </c>
      <c r="F36" s="54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29</v>
      </c>
      <c r="B37" s="33" t="s">
        <v>40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29</v>
      </c>
      <c r="B38" s="24" t="s">
        <v>33</v>
      </c>
      <c r="C38" s="25">
        <v>1</v>
      </c>
      <c r="D38" s="25"/>
      <c r="E38" s="25">
        <v>1</v>
      </c>
      <c r="F38" s="63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33" t="s">
        <v>37</v>
      </c>
      <c r="C39" s="25">
        <v>1</v>
      </c>
      <c r="D39" s="25"/>
      <c r="E39" s="25">
        <v>1</v>
      </c>
      <c r="F39" s="63">
        <f t="shared" si="1"/>
        <v>0.1</v>
      </c>
      <c r="G39" s="60"/>
      <c r="H39" s="30"/>
      <c r="J39" s="61"/>
      <c r="K39" s="61"/>
      <c r="L39" s="61"/>
      <c r="M39" s="62"/>
    </row>
    <row r="40" spans="1:29" ht="25.5" hidden="1" customHeight="1" x14ac:dyDescent="0.15">
      <c r="A40" s="23"/>
      <c r="B40" s="24"/>
      <c r="C40" s="25"/>
      <c r="D40" s="25"/>
      <c r="E40" s="25"/>
      <c r="F40" s="26"/>
      <c r="G40" s="60"/>
      <c r="H40" s="30"/>
      <c r="J40" s="61"/>
      <c r="K40" s="61"/>
      <c r="L40" s="61"/>
      <c r="M40" s="62"/>
    </row>
    <row r="41" spans="1:29" ht="25.5" hidden="1" customHeight="1" x14ac:dyDescent="0.15">
      <c r="A41" s="23"/>
      <c r="B41" s="24"/>
      <c r="C41" s="25"/>
      <c r="D41" s="25"/>
      <c r="E41" s="25"/>
      <c r="F41" s="26"/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SUM(C6:C40)</f>
        <v>872</v>
      </c>
      <c r="D43" s="66">
        <f>SUM(D6:D40)</f>
        <v>573</v>
      </c>
      <c r="E43" s="66">
        <f>SUM(E6:E40)</f>
        <v>1445</v>
      </c>
      <c r="F43" s="67">
        <f>SUM(F6:F40)</f>
        <v>100.29999999999993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83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9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N24" sqref="N24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84</v>
      </c>
      <c r="F3" s="96"/>
      <c r="G3" s="5"/>
      <c r="H3" s="6"/>
      <c r="I3" s="6"/>
      <c r="J3" s="6"/>
      <c r="K3" s="6"/>
      <c r="L3" s="6"/>
      <c r="M3" s="6"/>
      <c r="N3" s="97"/>
      <c r="O3" s="97"/>
      <c r="P3" s="8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46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85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325</v>
      </c>
      <c r="D6" s="25">
        <v>200</v>
      </c>
      <c r="E6" s="25">
        <v>525</v>
      </c>
      <c r="F6" s="26">
        <f t="shared" ref="F6:F39" si="1">ROUND(E6/$E$43,3)*100</f>
        <v>33.900000000000006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271</v>
      </c>
      <c r="D7" s="25">
        <v>47</v>
      </c>
      <c r="E7" s="25">
        <v>318</v>
      </c>
      <c r="F7" s="26">
        <f t="shared" si="1"/>
        <v>20.599999999999998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85</v>
      </c>
      <c r="D8" s="25">
        <v>101</v>
      </c>
      <c r="E8" s="25">
        <v>186</v>
      </c>
      <c r="F8" s="26">
        <f t="shared" si="1"/>
        <v>12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70</v>
      </c>
      <c r="D9" s="25">
        <v>115</v>
      </c>
      <c r="E9" s="25">
        <v>185</v>
      </c>
      <c r="F9" s="26">
        <f t="shared" si="1"/>
        <v>12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26</v>
      </c>
      <c r="D10" s="25">
        <v>72</v>
      </c>
      <c r="E10" s="25">
        <v>98</v>
      </c>
      <c r="F10" s="26">
        <f t="shared" si="1"/>
        <v>6.3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54</v>
      </c>
      <c r="D11" s="25">
        <v>3</v>
      </c>
      <c r="E11" s="25">
        <v>57</v>
      </c>
      <c r="F11" s="26">
        <f t="shared" si="1"/>
        <v>3.6999999999999997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7</v>
      </c>
      <c r="E12" s="25">
        <v>22</v>
      </c>
      <c r="F12" s="26">
        <f t="shared" si="1"/>
        <v>1.4000000000000001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20</v>
      </c>
      <c r="C13" s="25">
        <v>9</v>
      </c>
      <c r="D13" s="25">
        <v>12</v>
      </c>
      <c r="E13" s="25">
        <v>21</v>
      </c>
      <c r="F13" s="26">
        <f t="shared" si="1"/>
        <v>1.4000000000000001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85" t="s">
        <v>14</v>
      </c>
      <c r="C14" s="86">
        <v>13</v>
      </c>
      <c r="D14" s="86">
        <v>4</v>
      </c>
      <c r="E14" s="86">
        <v>17</v>
      </c>
      <c r="F14" s="26">
        <f t="shared" si="1"/>
        <v>1.0999999999999999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87" t="s">
        <v>13</v>
      </c>
      <c r="C15" s="37">
        <v>12</v>
      </c>
      <c r="D15" s="37">
        <v>2</v>
      </c>
      <c r="E15" s="37">
        <v>14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33" t="s">
        <v>19</v>
      </c>
      <c r="C16" s="25">
        <v>13</v>
      </c>
      <c r="D16" s="25"/>
      <c r="E16" s="25">
        <v>13</v>
      </c>
      <c r="F16" s="26">
        <f t="shared" si="1"/>
        <v>0.8</v>
      </c>
      <c r="G16" s="29"/>
      <c r="H16" s="38" t="s">
        <v>48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85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23</v>
      </c>
      <c r="C17" s="25">
        <v>9</v>
      </c>
      <c r="D17" s="25">
        <v>2</v>
      </c>
      <c r="E17" s="25">
        <v>11</v>
      </c>
      <c r="F17" s="26">
        <f t="shared" si="1"/>
        <v>0.70000000000000007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325</v>
      </c>
      <c r="K17" s="44">
        <f t="shared" si="2"/>
        <v>200</v>
      </c>
      <c r="L17" s="44">
        <f t="shared" ref="L17:L25" si="3">J17+K17</f>
        <v>525</v>
      </c>
      <c r="M17" s="45">
        <f t="shared" ref="M17:M26" si="4">ROUND(L17/$E$43,3)*100</f>
        <v>33.900000000000006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21</v>
      </c>
      <c r="C18" s="25">
        <v>7</v>
      </c>
      <c r="D18" s="25">
        <v>1</v>
      </c>
      <c r="E18" s="25">
        <v>8</v>
      </c>
      <c r="F18" s="26">
        <f t="shared" si="1"/>
        <v>0.5</v>
      </c>
      <c r="G18" s="29"/>
      <c r="H18" s="42">
        <v>2</v>
      </c>
      <c r="I18" s="46" t="str">
        <f t="shared" si="2"/>
        <v>インドネシア</v>
      </c>
      <c r="J18" s="47">
        <f t="shared" si="2"/>
        <v>271</v>
      </c>
      <c r="K18" s="47">
        <f t="shared" si="2"/>
        <v>47</v>
      </c>
      <c r="L18" s="44">
        <f t="shared" si="3"/>
        <v>318</v>
      </c>
      <c r="M18" s="48">
        <f t="shared" si="4"/>
        <v>20.599999999999998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13</v>
      </c>
      <c r="B19" s="24" t="s">
        <v>22</v>
      </c>
      <c r="C19" s="25">
        <v>5</v>
      </c>
      <c r="D19" s="25">
        <v>3</v>
      </c>
      <c r="E19" s="25">
        <v>8</v>
      </c>
      <c r="F19" s="26">
        <f t="shared" si="1"/>
        <v>0.5</v>
      </c>
      <c r="G19" s="29"/>
      <c r="H19" s="42">
        <v>3</v>
      </c>
      <c r="I19" s="46" t="str">
        <f t="shared" si="2"/>
        <v>韓国</v>
      </c>
      <c r="J19" s="47">
        <f t="shared" si="2"/>
        <v>85</v>
      </c>
      <c r="K19" s="47">
        <f t="shared" si="2"/>
        <v>101</v>
      </c>
      <c r="L19" s="44">
        <f t="shared" si="3"/>
        <v>186</v>
      </c>
      <c r="M19" s="48">
        <f t="shared" si="4"/>
        <v>12</v>
      </c>
      <c r="N19" s="22"/>
      <c r="O19" s="8"/>
      <c r="P19" s="8"/>
    </row>
    <row r="20" spans="1:19" ht="20.100000000000001" customHeight="1" x14ac:dyDescent="0.15">
      <c r="A20" s="23">
        <f t="shared" si="0"/>
        <v>13</v>
      </c>
      <c r="B20" s="24" t="s">
        <v>16</v>
      </c>
      <c r="C20" s="25">
        <v>5</v>
      </c>
      <c r="D20" s="25">
        <v>3</v>
      </c>
      <c r="E20" s="25">
        <v>8</v>
      </c>
      <c r="F20" s="26">
        <f t="shared" si="1"/>
        <v>0.5</v>
      </c>
      <c r="G20" s="29"/>
      <c r="H20" s="42">
        <v>4</v>
      </c>
      <c r="I20" s="46" t="str">
        <f t="shared" si="2"/>
        <v>中国</v>
      </c>
      <c r="J20" s="47">
        <f t="shared" si="2"/>
        <v>70</v>
      </c>
      <c r="K20" s="47">
        <f t="shared" si="2"/>
        <v>115</v>
      </c>
      <c r="L20" s="44">
        <f t="shared" si="3"/>
        <v>185</v>
      </c>
      <c r="M20" s="48">
        <f t="shared" si="4"/>
        <v>12</v>
      </c>
      <c r="N20" s="22"/>
      <c r="O20" s="8"/>
      <c r="P20" s="8"/>
    </row>
    <row r="21" spans="1:19" ht="20.100000000000001" customHeight="1" x14ac:dyDescent="0.15">
      <c r="A21" s="23">
        <f t="shared" si="0"/>
        <v>13</v>
      </c>
      <c r="B21" s="24" t="s">
        <v>18</v>
      </c>
      <c r="C21" s="25">
        <v>7</v>
      </c>
      <c r="D21" s="25">
        <v>1</v>
      </c>
      <c r="E21" s="25">
        <v>8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26</v>
      </c>
      <c r="K21" s="47">
        <f t="shared" si="2"/>
        <v>72</v>
      </c>
      <c r="L21" s="44">
        <f t="shared" si="3"/>
        <v>98</v>
      </c>
      <c r="M21" s="48">
        <f t="shared" si="4"/>
        <v>6.3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17</v>
      </c>
      <c r="C22" s="25">
        <v>4</v>
      </c>
      <c r="D22" s="25">
        <v>2</v>
      </c>
      <c r="E22" s="25">
        <v>6</v>
      </c>
      <c r="F22" s="26">
        <f t="shared" si="1"/>
        <v>0.4</v>
      </c>
      <c r="G22" s="29"/>
      <c r="H22" s="42">
        <v>6</v>
      </c>
      <c r="I22" s="46" t="str">
        <f t="shared" si="2"/>
        <v>マレーシア</v>
      </c>
      <c r="J22" s="47">
        <f t="shared" si="2"/>
        <v>54</v>
      </c>
      <c r="K22" s="47">
        <f t="shared" si="2"/>
        <v>3</v>
      </c>
      <c r="L22" s="44">
        <f t="shared" si="3"/>
        <v>57</v>
      </c>
      <c r="M22" s="48">
        <f t="shared" si="4"/>
        <v>3.6999999999999997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2</v>
      </c>
      <c r="D23" s="25">
        <v>3</v>
      </c>
      <c r="E23" s="25">
        <v>5</v>
      </c>
      <c r="F23" s="26">
        <f t="shared" si="1"/>
        <v>0.3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7</v>
      </c>
      <c r="L23" s="44">
        <f t="shared" si="3"/>
        <v>22</v>
      </c>
      <c r="M23" s="48">
        <f t="shared" si="4"/>
        <v>1.4000000000000001</v>
      </c>
      <c r="O23" s="8"/>
      <c r="P23" s="8"/>
    </row>
    <row r="24" spans="1:19" ht="20.100000000000001" customHeight="1" x14ac:dyDescent="0.15">
      <c r="A24" s="23">
        <f t="shared" si="0"/>
        <v>18</v>
      </c>
      <c r="B24" s="24" t="s">
        <v>30</v>
      </c>
      <c r="C24" s="25">
        <v>5</v>
      </c>
      <c r="D24" s="25"/>
      <c r="E24" s="25">
        <v>5</v>
      </c>
      <c r="F24" s="26">
        <f t="shared" si="1"/>
        <v>0.3</v>
      </c>
      <c r="G24" s="29"/>
      <c r="H24" s="42">
        <v>8</v>
      </c>
      <c r="I24" s="46" t="str">
        <f t="shared" si="2"/>
        <v>ミャンマー</v>
      </c>
      <c r="J24" s="47">
        <f t="shared" si="2"/>
        <v>9</v>
      </c>
      <c r="K24" s="47">
        <f t="shared" si="2"/>
        <v>12</v>
      </c>
      <c r="L24" s="44">
        <f t="shared" si="3"/>
        <v>21</v>
      </c>
      <c r="M24" s="48">
        <f t="shared" si="4"/>
        <v>1.4000000000000001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25</v>
      </c>
      <c r="C25" s="25">
        <v>2</v>
      </c>
      <c r="D25" s="25">
        <v>2</v>
      </c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13</v>
      </c>
      <c r="K25" s="53">
        <f t="shared" si="2"/>
        <v>4</v>
      </c>
      <c r="L25" s="44">
        <f t="shared" si="3"/>
        <v>17</v>
      </c>
      <c r="M25" s="48">
        <f t="shared" si="4"/>
        <v>1.0999999999999999</v>
      </c>
      <c r="O25" s="8"/>
      <c r="P25" s="8"/>
    </row>
    <row r="26" spans="1:19" ht="20.100000000000001" customHeight="1" x14ac:dyDescent="0.15">
      <c r="A26" s="23">
        <f t="shared" si="0"/>
        <v>20</v>
      </c>
      <c r="B26" s="64" t="s">
        <v>31</v>
      </c>
      <c r="C26" s="25">
        <v>3</v>
      </c>
      <c r="D26" s="25">
        <v>1</v>
      </c>
      <c r="E26" s="25">
        <v>4</v>
      </c>
      <c r="F26" s="26">
        <f t="shared" si="1"/>
        <v>0.3</v>
      </c>
      <c r="G26" s="29"/>
      <c r="H26" s="55"/>
      <c r="I26" s="56" t="s">
        <v>28</v>
      </c>
      <c r="J26" s="57">
        <f>C43-SUM(J17:J25)</f>
        <v>89</v>
      </c>
      <c r="K26" s="57">
        <f>D43-SUM(K17:K25)</f>
        <v>29</v>
      </c>
      <c r="L26" s="58">
        <f>SUM(J26:K26)</f>
        <v>118</v>
      </c>
      <c r="M26" s="59">
        <f t="shared" si="4"/>
        <v>7.6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26</v>
      </c>
      <c r="C27" s="25">
        <v>1</v>
      </c>
      <c r="D27" s="25">
        <v>2</v>
      </c>
      <c r="E27" s="25">
        <v>3</v>
      </c>
      <c r="F27" s="26">
        <f t="shared" si="1"/>
        <v>0.2</v>
      </c>
      <c r="G27" s="60"/>
      <c r="H27" s="30"/>
      <c r="J27" s="61">
        <f>SUM(J17:J26)</f>
        <v>957</v>
      </c>
      <c r="K27" s="61">
        <f>SUM(K17:K26)</f>
        <v>590</v>
      </c>
      <c r="L27" s="61">
        <f>SUM(L17:L26)</f>
        <v>1547</v>
      </c>
      <c r="M27" s="62">
        <f>SUM(M17:M26)</f>
        <v>100</v>
      </c>
      <c r="O27" s="8"/>
      <c r="P27" s="8"/>
    </row>
    <row r="28" spans="1:19" ht="20.100000000000001" customHeight="1" x14ac:dyDescent="0.15">
      <c r="A28" s="23">
        <f t="shared" si="0"/>
        <v>22</v>
      </c>
      <c r="B28" s="24" t="s">
        <v>36</v>
      </c>
      <c r="C28" s="25">
        <v>3</v>
      </c>
      <c r="D28" s="25"/>
      <c r="E28" s="25">
        <v>3</v>
      </c>
      <c r="F28" s="54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22</v>
      </c>
      <c r="B29" s="33" t="s">
        <v>29</v>
      </c>
      <c r="C29" s="25">
        <v>2</v>
      </c>
      <c r="D29" s="25">
        <v>1</v>
      </c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22</v>
      </c>
      <c r="B30" s="24" t="s">
        <v>50</v>
      </c>
      <c r="C30" s="25"/>
      <c r="D30" s="25">
        <v>3</v>
      </c>
      <c r="E30" s="25">
        <v>3</v>
      </c>
      <c r="F30" s="54">
        <f t="shared" si="1"/>
        <v>0.2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26</v>
      </c>
      <c r="B31" s="33" t="s">
        <v>38</v>
      </c>
      <c r="C31" s="25"/>
      <c r="D31" s="25">
        <v>2</v>
      </c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26</v>
      </c>
      <c r="B32" s="33" t="s">
        <v>32</v>
      </c>
      <c r="C32" s="25">
        <v>2</v>
      </c>
      <c r="D32" s="25"/>
      <c r="E32" s="25">
        <v>2</v>
      </c>
      <c r="F32" s="63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26</v>
      </c>
      <c r="B33" s="24" t="s">
        <v>27</v>
      </c>
      <c r="C33" s="25">
        <v>2</v>
      </c>
      <c r="D33" s="25"/>
      <c r="E33" s="25">
        <v>2</v>
      </c>
      <c r="F33" s="26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29</v>
      </c>
      <c r="B34" s="24" t="s">
        <v>34</v>
      </c>
      <c r="C34" s="25">
        <v>1</v>
      </c>
      <c r="D34" s="25"/>
      <c r="E34" s="25">
        <v>1</v>
      </c>
      <c r="F34" s="26">
        <f t="shared" si="1"/>
        <v>0.1</v>
      </c>
      <c r="G34" s="60"/>
      <c r="H34" s="30"/>
      <c r="J34" s="61"/>
      <c r="K34" s="61"/>
      <c r="L34" s="61"/>
      <c r="M34" s="62"/>
    </row>
    <row r="35" spans="1:29" ht="18.75" customHeight="1" x14ac:dyDescent="0.15">
      <c r="A35" s="23">
        <f t="shared" si="0"/>
        <v>29</v>
      </c>
      <c r="B35" s="24" t="s">
        <v>33</v>
      </c>
      <c r="C35" s="25">
        <v>1</v>
      </c>
      <c r="D35" s="25"/>
      <c r="E35" s="25">
        <v>1</v>
      </c>
      <c r="F35" s="26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29</v>
      </c>
      <c r="B36" s="64" t="s">
        <v>41</v>
      </c>
      <c r="C36" s="25"/>
      <c r="D36" s="25">
        <v>1</v>
      </c>
      <c r="E36" s="25">
        <v>1</v>
      </c>
      <c r="F36" s="54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29</v>
      </c>
      <c r="B37" s="33" t="s">
        <v>37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29</v>
      </c>
      <c r="B38" s="24" t="s">
        <v>49</v>
      </c>
      <c r="C38" s="25">
        <v>1</v>
      </c>
      <c r="D38" s="25"/>
      <c r="E38" s="25">
        <v>1</v>
      </c>
      <c r="F38" s="63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33" t="s">
        <v>40</v>
      </c>
      <c r="C39" s="25">
        <v>1</v>
      </c>
      <c r="D39" s="25"/>
      <c r="E39" s="25">
        <v>1</v>
      </c>
      <c r="F39" s="63">
        <f t="shared" si="1"/>
        <v>0.1</v>
      </c>
      <c r="G39" s="60"/>
      <c r="H39" s="30"/>
      <c r="J39" s="61"/>
      <c r="K39" s="61"/>
      <c r="L39" s="61"/>
      <c r="M39" s="62"/>
    </row>
    <row r="40" spans="1:29" ht="25.5" hidden="1" customHeight="1" x14ac:dyDescent="0.15">
      <c r="A40" s="23"/>
      <c r="B40" s="24"/>
      <c r="C40" s="25"/>
      <c r="D40" s="25"/>
      <c r="E40" s="25"/>
      <c r="F40" s="26"/>
      <c r="G40" s="60"/>
      <c r="H40" s="30"/>
      <c r="J40" s="61"/>
      <c r="K40" s="61"/>
      <c r="L40" s="61"/>
      <c r="M40" s="62"/>
    </row>
    <row r="41" spans="1:29" ht="25.5" hidden="1" customHeight="1" x14ac:dyDescent="0.15">
      <c r="A41" s="23"/>
      <c r="B41" s="24"/>
      <c r="C41" s="25"/>
      <c r="D41" s="25"/>
      <c r="E41" s="25"/>
      <c r="F41" s="26"/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SUM(C6:C40)</f>
        <v>957</v>
      </c>
      <c r="D43" s="66">
        <f>SUM(D6:D40)</f>
        <v>590</v>
      </c>
      <c r="E43" s="66">
        <f>SUM(E6:E40)</f>
        <v>1547</v>
      </c>
      <c r="F43" s="67">
        <f>SUM(F6:F40)</f>
        <v>100.09999999999997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45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abSelected="1" topLeftCell="B1" zoomScale="85" zoomScaleNormal="85" workbookViewId="0">
      <selection activeCell="Q6" sqref="Q6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86</v>
      </c>
      <c r="F3" s="96"/>
      <c r="G3" s="5"/>
      <c r="H3" s="6"/>
      <c r="I3" s="6"/>
      <c r="J3" s="6"/>
      <c r="K3" s="6"/>
      <c r="L3" s="6"/>
      <c r="M3" s="6"/>
      <c r="N3" s="97"/>
      <c r="O3" s="97"/>
      <c r="P3" s="8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46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87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335</v>
      </c>
      <c r="D6" s="25">
        <v>199</v>
      </c>
      <c r="E6" s="25">
        <v>534</v>
      </c>
      <c r="F6" s="26">
        <f t="shared" ref="F6:F40" si="1">ROUND(E6/$E$43,3)*100</f>
        <v>34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291</v>
      </c>
      <c r="D7" s="25">
        <v>47</v>
      </c>
      <c r="E7" s="25">
        <v>338</v>
      </c>
      <c r="F7" s="26">
        <f t="shared" si="1"/>
        <v>21.5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85</v>
      </c>
      <c r="D8" s="25">
        <v>103</v>
      </c>
      <c r="E8" s="25">
        <v>188</v>
      </c>
      <c r="F8" s="26">
        <f t="shared" si="1"/>
        <v>12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65</v>
      </c>
      <c r="D9" s="25">
        <v>112</v>
      </c>
      <c r="E9" s="25">
        <v>177</v>
      </c>
      <c r="F9" s="26">
        <f t="shared" si="1"/>
        <v>11.3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25</v>
      </c>
      <c r="D10" s="25">
        <v>74</v>
      </c>
      <c r="E10" s="25">
        <v>99</v>
      </c>
      <c r="F10" s="26">
        <f t="shared" si="1"/>
        <v>6.3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53</v>
      </c>
      <c r="D11" s="25">
        <v>3</v>
      </c>
      <c r="E11" s="25">
        <v>56</v>
      </c>
      <c r="F11" s="26">
        <f t="shared" si="1"/>
        <v>3.5999999999999996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20</v>
      </c>
      <c r="C12" s="25">
        <v>9</v>
      </c>
      <c r="D12" s="25">
        <v>13</v>
      </c>
      <c r="E12" s="25">
        <v>22</v>
      </c>
      <c r="F12" s="26">
        <f t="shared" si="1"/>
        <v>1.4000000000000001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7</v>
      </c>
      <c r="B13" s="24" t="s">
        <v>15</v>
      </c>
      <c r="C13" s="25">
        <v>15</v>
      </c>
      <c r="D13" s="25">
        <v>7</v>
      </c>
      <c r="E13" s="25">
        <v>22</v>
      </c>
      <c r="F13" s="26">
        <f t="shared" si="1"/>
        <v>1.4000000000000001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85" t="s">
        <v>14</v>
      </c>
      <c r="C14" s="86">
        <v>13</v>
      </c>
      <c r="D14" s="86">
        <v>3</v>
      </c>
      <c r="E14" s="86">
        <v>16</v>
      </c>
      <c r="F14" s="26">
        <f t="shared" si="1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87" t="s">
        <v>13</v>
      </c>
      <c r="C15" s="37">
        <v>12</v>
      </c>
      <c r="D15" s="37">
        <v>2</v>
      </c>
      <c r="E15" s="37">
        <v>14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33" t="s">
        <v>23</v>
      </c>
      <c r="C16" s="25">
        <v>10</v>
      </c>
      <c r="D16" s="25">
        <v>2</v>
      </c>
      <c r="E16" s="25">
        <v>12</v>
      </c>
      <c r="F16" s="26">
        <f t="shared" si="1"/>
        <v>0.8</v>
      </c>
      <c r="G16" s="29"/>
      <c r="H16" s="38" t="s">
        <v>88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87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19</v>
      </c>
      <c r="C17" s="25">
        <v>10</v>
      </c>
      <c r="D17" s="25"/>
      <c r="E17" s="25">
        <v>10</v>
      </c>
      <c r="F17" s="26">
        <f t="shared" si="1"/>
        <v>0.6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335</v>
      </c>
      <c r="K17" s="44">
        <f t="shared" si="2"/>
        <v>199</v>
      </c>
      <c r="L17" s="44">
        <f t="shared" ref="L17:L25" si="3">J17+K17</f>
        <v>534</v>
      </c>
      <c r="M17" s="45">
        <f t="shared" ref="M17:M26" si="4">ROUND(L17/$E$43,3)*100</f>
        <v>34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21</v>
      </c>
      <c r="C18" s="25">
        <v>7</v>
      </c>
      <c r="D18" s="25">
        <v>1</v>
      </c>
      <c r="E18" s="25">
        <v>8</v>
      </c>
      <c r="F18" s="26">
        <f t="shared" si="1"/>
        <v>0.5</v>
      </c>
      <c r="G18" s="29"/>
      <c r="H18" s="42">
        <v>2</v>
      </c>
      <c r="I18" s="46" t="str">
        <f t="shared" si="2"/>
        <v>インドネシア</v>
      </c>
      <c r="J18" s="47">
        <f t="shared" si="2"/>
        <v>291</v>
      </c>
      <c r="K18" s="47">
        <f t="shared" si="2"/>
        <v>47</v>
      </c>
      <c r="L18" s="44">
        <f t="shared" si="3"/>
        <v>338</v>
      </c>
      <c r="M18" s="48">
        <f t="shared" si="4"/>
        <v>21.5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13</v>
      </c>
      <c r="B19" s="24" t="s">
        <v>16</v>
      </c>
      <c r="C19" s="25">
        <v>5</v>
      </c>
      <c r="D19" s="25">
        <v>3</v>
      </c>
      <c r="E19" s="25">
        <v>8</v>
      </c>
      <c r="F19" s="26">
        <f t="shared" si="1"/>
        <v>0.5</v>
      </c>
      <c r="G19" s="29"/>
      <c r="H19" s="42">
        <v>3</v>
      </c>
      <c r="I19" s="46" t="str">
        <f t="shared" si="2"/>
        <v>韓国</v>
      </c>
      <c r="J19" s="47">
        <f t="shared" si="2"/>
        <v>85</v>
      </c>
      <c r="K19" s="47">
        <f t="shared" si="2"/>
        <v>103</v>
      </c>
      <c r="L19" s="44">
        <f t="shared" si="3"/>
        <v>188</v>
      </c>
      <c r="M19" s="48">
        <f t="shared" si="4"/>
        <v>12</v>
      </c>
      <c r="N19" s="22"/>
      <c r="O19" s="8"/>
      <c r="P19" s="8"/>
    </row>
    <row r="20" spans="1:19" ht="20.100000000000001" customHeight="1" x14ac:dyDescent="0.15">
      <c r="A20" s="23">
        <f t="shared" si="0"/>
        <v>13</v>
      </c>
      <c r="B20" s="24" t="s">
        <v>22</v>
      </c>
      <c r="C20" s="25">
        <v>5</v>
      </c>
      <c r="D20" s="25">
        <v>3</v>
      </c>
      <c r="E20" s="25">
        <v>8</v>
      </c>
      <c r="F20" s="26">
        <f t="shared" si="1"/>
        <v>0.5</v>
      </c>
      <c r="G20" s="29"/>
      <c r="H20" s="42">
        <v>4</v>
      </c>
      <c r="I20" s="46" t="str">
        <f t="shared" si="2"/>
        <v>中国</v>
      </c>
      <c r="J20" s="47">
        <f t="shared" si="2"/>
        <v>65</v>
      </c>
      <c r="K20" s="47">
        <f t="shared" si="2"/>
        <v>112</v>
      </c>
      <c r="L20" s="44">
        <f t="shared" si="3"/>
        <v>177</v>
      </c>
      <c r="M20" s="48">
        <f t="shared" si="4"/>
        <v>11.3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18</v>
      </c>
      <c r="C21" s="25">
        <v>6</v>
      </c>
      <c r="D21" s="25">
        <v>1</v>
      </c>
      <c r="E21" s="25">
        <v>7</v>
      </c>
      <c r="F21" s="26">
        <f t="shared" si="1"/>
        <v>0.4</v>
      </c>
      <c r="G21" s="29"/>
      <c r="H21" s="42">
        <v>5</v>
      </c>
      <c r="I21" s="46" t="str">
        <f t="shared" si="2"/>
        <v>フィリピン</v>
      </c>
      <c r="J21" s="47">
        <f t="shared" si="2"/>
        <v>25</v>
      </c>
      <c r="K21" s="47">
        <f t="shared" si="2"/>
        <v>74</v>
      </c>
      <c r="L21" s="44">
        <f t="shared" si="3"/>
        <v>99</v>
      </c>
      <c r="M21" s="48">
        <f t="shared" si="4"/>
        <v>6.3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17</v>
      </c>
      <c r="C22" s="25">
        <v>4</v>
      </c>
      <c r="D22" s="25">
        <v>2</v>
      </c>
      <c r="E22" s="25">
        <v>6</v>
      </c>
      <c r="F22" s="26">
        <f t="shared" si="1"/>
        <v>0.4</v>
      </c>
      <c r="G22" s="29"/>
      <c r="H22" s="42">
        <v>6</v>
      </c>
      <c r="I22" s="46" t="str">
        <f t="shared" si="2"/>
        <v>マレーシア</v>
      </c>
      <c r="J22" s="47">
        <f t="shared" si="2"/>
        <v>53</v>
      </c>
      <c r="K22" s="47">
        <f t="shared" si="2"/>
        <v>3</v>
      </c>
      <c r="L22" s="44">
        <f t="shared" si="3"/>
        <v>56</v>
      </c>
      <c r="M22" s="48">
        <f t="shared" si="4"/>
        <v>3.5999999999999996</v>
      </c>
      <c r="O22" s="8"/>
      <c r="P22" s="8"/>
    </row>
    <row r="23" spans="1:19" ht="20.100000000000001" customHeight="1" x14ac:dyDescent="0.15">
      <c r="A23" s="23">
        <f t="shared" si="0"/>
        <v>17</v>
      </c>
      <c r="B23" s="24" t="s">
        <v>30</v>
      </c>
      <c r="C23" s="25">
        <v>6</v>
      </c>
      <c r="D23" s="25"/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ミャンマー</v>
      </c>
      <c r="J23" s="47">
        <f t="shared" si="2"/>
        <v>9</v>
      </c>
      <c r="K23" s="47">
        <f t="shared" si="2"/>
        <v>13</v>
      </c>
      <c r="L23" s="44">
        <f t="shared" si="3"/>
        <v>22</v>
      </c>
      <c r="M23" s="48">
        <f t="shared" si="4"/>
        <v>1.4000000000000001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24</v>
      </c>
      <c r="C24" s="25">
        <v>2</v>
      </c>
      <c r="D24" s="25">
        <v>3</v>
      </c>
      <c r="E24" s="25">
        <v>5</v>
      </c>
      <c r="F24" s="26">
        <f t="shared" si="1"/>
        <v>0.3</v>
      </c>
      <c r="G24" s="29"/>
      <c r="H24" s="42">
        <v>8</v>
      </c>
      <c r="I24" s="46" t="str">
        <f t="shared" si="2"/>
        <v>朝鮮</v>
      </c>
      <c r="J24" s="47">
        <f t="shared" si="2"/>
        <v>15</v>
      </c>
      <c r="K24" s="47">
        <f t="shared" si="2"/>
        <v>7</v>
      </c>
      <c r="L24" s="44">
        <f t="shared" si="3"/>
        <v>22</v>
      </c>
      <c r="M24" s="48">
        <f t="shared" si="4"/>
        <v>1.4000000000000001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25</v>
      </c>
      <c r="C25" s="25">
        <v>2</v>
      </c>
      <c r="D25" s="25">
        <v>2</v>
      </c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13</v>
      </c>
      <c r="K25" s="53">
        <f t="shared" si="2"/>
        <v>3</v>
      </c>
      <c r="L25" s="44">
        <f t="shared" si="3"/>
        <v>16</v>
      </c>
      <c r="M25" s="48">
        <f t="shared" si="4"/>
        <v>1</v>
      </c>
      <c r="O25" s="8"/>
      <c r="P25" s="8"/>
    </row>
    <row r="26" spans="1:19" ht="20.100000000000001" customHeight="1" x14ac:dyDescent="0.15">
      <c r="A26" s="23">
        <f t="shared" si="0"/>
        <v>20</v>
      </c>
      <c r="B26" s="64" t="s">
        <v>31</v>
      </c>
      <c r="C26" s="25">
        <v>3</v>
      </c>
      <c r="D26" s="25">
        <v>1</v>
      </c>
      <c r="E26" s="25">
        <v>4</v>
      </c>
      <c r="F26" s="26">
        <f t="shared" si="1"/>
        <v>0.3</v>
      </c>
      <c r="G26" s="29"/>
      <c r="H26" s="55"/>
      <c r="I26" s="56" t="s">
        <v>28</v>
      </c>
      <c r="J26" s="57">
        <f>C43-SUM(J17:J25)</f>
        <v>89</v>
      </c>
      <c r="K26" s="57">
        <f>D43-SUM(K17:K25)</f>
        <v>29</v>
      </c>
      <c r="L26" s="58">
        <f>SUM(J26:K26)</f>
        <v>118</v>
      </c>
      <c r="M26" s="59">
        <f t="shared" si="4"/>
        <v>7.5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36</v>
      </c>
      <c r="C27" s="25">
        <v>3</v>
      </c>
      <c r="D27" s="25"/>
      <c r="E27" s="25">
        <v>3</v>
      </c>
      <c r="F27" s="26">
        <f t="shared" si="1"/>
        <v>0.2</v>
      </c>
      <c r="G27" s="60"/>
      <c r="H27" s="30"/>
      <c r="J27" s="61">
        <f>SUM(J17:J26)</f>
        <v>980</v>
      </c>
      <c r="K27" s="61">
        <f>SUM(K17:K26)</f>
        <v>590</v>
      </c>
      <c r="L27" s="61">
        <f>SUM(L17:L26)</f>
        <v>1570</v>
      </c>
      <c r="M27" s="62">
        <f>SUM(M17:M26)</f>
        <v>100</v>
      </c>
      <c r="O27" s="8"/>
      <c r="P27" s="8"/>
    </row>
    <row r="28" spans="1:19" ht="20.100000000000001" customHeight="1" x14ac:dyDescent="0.15">
      <c r="A28" s="23">
        <f t="shared" si="0"/>
        <v>22</v>
      </c>
      <c r="B28" s="24" t="s">
        <v>26</v>
      </c>
      <c r="C28" s="25">
        <v>1</v>
      </c>
      <c r="D28" s="25">
        <v>2</v>
      </c>
      <c r="E28" s="25">
        <v>3</v>
      </c>
      <c r="F28" s="54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22</v>
      </c>
      <c r="B29" s="33" t="s">
        <v>50</v>
      </c>
      <c r="C29" s="25"/>
      <c r="D29" s="25">
        <v>3</v>
      </c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22</v>
      </c>
      <c r="B30" s="24" t="s">
        <v>29</v>
      </c>
      <c r="C30" s="25">
        <v>2</v>
      </c>
      <c r="D30" s="25">
        <v>1</v>
      </c>
      <c r="E30" s="25">
        <v>3</v>
      </c>
      <c r="F30" s="54">
        <f t="shared" si="1"/>
        <v>0.2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26</v>
      </c>
      <c r="B31" s="33" t="s">
        <v>37</v>
      </c>
      <c r="C31" s="25">
        <v>2</v>
      </c>
      <c r="D31" s="25"/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26</v>
      </c>
      <c r="B32" s="33" t="s">
        <v>32</v>
      </c>
      <c r="C32" s="25">
        <v>2</v>
      </c>
      <c r="D32" s="25"/>
      <c r="E32" s="25">
        <v>2</v>
      </c>
      <c r="F32" s="63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26</v>
      </c>
      <c r="B33" s="24" t="s">
        <v>89</v>
      </c>
      <c r="C33" s="25">
        <v>2</v>
      </c>
      <c r="D33" s="25"/>
      <c r="E33" s="25">
        <v>2</v>
      </c>
      <c r="F33" s="26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26</v>
      </c>
      <c r="B34" s="24" t="s">
        <v>38</v>
      </c>
      <c r="C34" s="25"/>
      <c r="D34" s="25">
        <v>2</v>
      </c>
      <c r="E34" s="25">
        <v>2</v>
      </c>
      <c r="F34" s="26">
        <f t="shared" si="1"/>
        <v>0.1</v>
      </c>
      <c r="G34" s="60"/>
      <c r="H34" s="30"/>
      <c r="J34" s="61"/>
      <c r="K34" s="61"/>
      <c r="L34" s="61"/>
      <c r="M34" s="62"/>
    </row>
    <row r="35" spans="1:29" ht="18.75" customHeight="1" x14ac:dyDescent="0.15">
      <c r="A35" s="23">
        <f t="shared" si="0"/>
        <v>30</v>
      </c>
      <c r="B35" s="24" t="s">
        <v>34</v>
      </c>
      <c r="C35" s="25">
        <v>1</v>
      </c>
      <c r="D35" s="25"/>
      <c r="E35" s="25">
        <v>1</v>
      </c>
      <c r="F35" s="26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30</v>
      </c>
      <c r="B36" s="64" t="s">
        <v>27</v>
      </c>
      <c r="C36" s="25">
        <v>1</v>
      </c>
      <c r="D36" s="25"/>
      <c r="E36" s="25">
        <v>1</v>
      </c>
      <c r="F36" s="54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30</v>
      </c>
      <c r="B37" s="33" t="s">
        <v>33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30</v>
      </c>
      <c r="B38" s="24" t="s">
        <v>49</v>
      </c>
      <c r="C38" s="25">
        <v>1</v>
      </c>
      <c r="D38" s="25"/>
      <c r="E38" s="25">
        <v>1</v>
      </c>
      <c r="F38" s="63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33" t="s">
        <v>41</v>
      </c>
      <c r="C39" s="25"/>
      <c r="D39" s="25">
        <v>1</v>
      </c>
      <c r="E39" s="25">
        <v>1</v>
      </c>
      <c r="F39" s="63">
        <f t="shared" si="1"/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40</v>
      </c>
      <c r="C40" s="25">
        <v>1</v>
      </c>
      <c r="D40" s="25"/>
      <c r="E40" s="25">
        <v>1</v>
      </c>
      <c r="F40" s="63">
        <f t="shared" si="1"/>
        <v>0.1</v>
      </c>
      <c r="G40" s="60"/>
      <c r="H40" s="30"/>
      <c r="J40" s="61"/>
      <c r="K40" s="61"/>
      <c r="L40" s="61"/>
      <c r="M40" s="62"/>
    </row>
    <row r="41" spans="1:29" ht="25.5" hidden="1" customHeight="1" x14ac:dyDescent="0.15">
      <c r="A41" s="23"/>
      <c r="B41" s="24"/>
      <c r="C41" s="25"/>
      <c r="D41" s="25"/>
      <c r="E41" s="25"/>
      <c r="F41" s="26"/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SUM(C6:C40)</f>
        <v>980</v>
      </c>
      <c r="D43" s="66">
        <f>SUM(D6:D40)</f>
        <v>590</v>
      </c>
      <c r="E43" s="66">
        <f>SUM(E6:E40)</f>
        <v>1570</v>
      </c>
      <c r="F43" s="67">
        <f>SUM(F6:F40)</f>
        <v>100.19999999999996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90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opLeftCell="B10" zoomScale="85" zoomScaleNormal="85" workbookViewId="0">
      <selection activeCell="F42" sqref="F42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53</v>
      </c>
      <c r="F3" s="96"/>
      <c r="G3" s="5"/>
      <c r="H3" s="6"/>
      <c r="I3" s="6"/>
      <c r="J3" s="6"/>
      <c r="K3" s="6"/>
      <c r="L3" s="6"/>
      <c r="M3" s="6"/>
      <c r="N3" s="97"/>
      <c r="O3" s="97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46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47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243</v>
      </c>
      <c r="D6" s="25">
        <v>156</v>
      </c>
      <c r="E6" s="25">
        <v>399</v>
      </c>
      <c r="F6" s="26">
        <f t="shared" ref="F6:F42" si="1">ROUND(E6/$E$43,3)*100</f>
        <v>28.000000000000004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251</v>
      </c>
      <c r="D7" s="25">
        <v>39</v>
      </c>
      <c r="E7" s="25">
        <v>290</v>
      </c>
      <c r="F7" s="26">
        <f t="shared" si="1"/>
        <v>20.399999999999999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93</v>
      </c>
      <c r="D8" s="25">
        <v>101</v>
      </c>
      <c r="E8" s="25">
        <v>194</v>
      </c>
      <c r="F8" s="26">
        <f t="shared" si="1"/>
        <v>13.600000000000001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73</v>
      </c>
      <c r="D9" s="25">
        <v>119</v>
      </c>
      <c r="E9" s="25">
        <v>192</v>
      </c>
      <c r="F9" s="26">
        <f t="shared" si="1"/>
        <v>13.5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32</v>
      </c>
      <c r="D10" s="25">
        <v>72</v>
      </c>
      <c r="E10" s="25">
        <v>104</v>
      </c>
      <c r="F10" s="26">
        <f t="shared" si="1"/>
        <v>7.3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52</v>
      </c>
      <c r="D11" s="25">
        <v>6</v>
      </c>
      <c r="E11" s="25">
        <v>58</v>
      </c>
      <c r="F11" s="26">
        <f t="shared" si="1"/>
        <v>4.1000000000000005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13</v>
      </c>
      <c r="C12" s="25">
        <v>19</v>
      </c>
      <c r="D12" s="25">
        <v>5</v>
      </c>
      <c r="E12" s="25">
        <v>24</v>
      </c>
      <c r="F12" s="26">
        <f t="shared" si="1"/>
        <v>1.7000000000000002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15</v>
      </c>
      <c r="C13" s="25">
        <v>15</v>
      </c>
      <c r="D13" s="25">
        <v>8</v>
      </c>
      <c r="E13" s="25">
        <v>23</v>
      </c>
      <c r="F13" s="26">
        <f t="shared" si="1"/>
        <v>1.6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14</v>
      </c>
      <c r="C14" s="25">
        <v>11</v>
      </c>
      <c r="D14" s="25">
        <v>9</v>
      </c>
      <c r="E14" s="25">
        <v>20</v>
      </c>
      <c r="F14" s="26">
        <f t="shared" si="1"/>
        <v>1.4000000000000001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17</v>
      </c>
      <c r="C15" s="37">
        <v>5</v>
      </c>
      <c r="D15" s="37">
        <v>8</v>
      </c>
      <c r="E15" s="37">
        <v>13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19</v>
      </c>
      <c r="C16" s="25">
        <v>11</v>
      </c>
      <c r="D16" s="25"/>
      <c r="E16" s="25">
        <v>11</v>
      </c>
      <c r="F16" s="26">
        <f t="shared" si="1"/>
        <v>0.8</v>
      </c>
      <c r="G16" s="29"/>
      <c r="H16" s="38" t="s">
        <v>48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47</v>
      </c>
      <c r="N16" s="22"/>
      <c r="O16" s="4"/>
      <c r="P16" s="8"/>
    </row>
    <row r="17" spans="1:19" ht="20.100000000000001" customHeight="1" thickTop="1" x14ac:dyDescent="0.15">
      <c r="A17" s="23">
        <f t="shared" si="0"/>
        <v>11</v>
      </c>
      <c r="B17" s="24" t="s">
        <v>22</v>
      </c>
      <c r="C17" s="25">
        <v>7</v>
      </c>
      <c r="D17" s="25">
        <v>4</v>
      </c>
      <c r="E17" s="25">
        <v>11</v>
      </c>
      <c r="F17" s="26">
        <f t="shared" si="1"/>
        <v>0.8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243</v>
      </c>
      <c r="K17" s="44">
        <f t="shared" si="2"/>
        <v>156</v>
      </c>
      <c r="L17" s="44">
        <f t="shared" ref="L17:L25" si="3">J17+K17</f>
        <v>399</v>
      </c>
      <c r="M17" s="45">
        <f t="shared" ref="M17:M26" si="4">ROUND(L17/$E$43,3)*100</f>
        <v>28.000000000000004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18</v>
      </c>
      <c r="C18" s="25">
        <v>8</v>
      </c>
      <c r="D18" s="25">
        <v>2</v>
      </c>
      <c r="E18" s="25">
        <v>10</v>
      </c>
      <c r="F18" s="26">
        <f t="shared" si="1"/>
        <v>0.70000000000000007</v>
      </c>
      <c r="G18" s="29"/>
      <c r="H18" s="42">
        <v>2</v>
      </c>
      <c r="I18" s="46" t="str">
        <f t="shared" si="2"/>
        <v>インドネシア</v>
      </c>
      <c r="J18" s="47">
        <f t="shared" si="2"/>
        <v>251</v>
      </c>
      <c r="K18" s="47">
        <f t="shared" si="2"/>
        <v>39</v>
      </c>
      <c r="L18" s="44">
        <f t="shared" si="3"/>
        <v>290</v>
      </c>
      <c r="M18" s="48">
        <f t="shared" si="4"/>
        <v>20.399999999999999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13</v>
      </c>
      <c r="B19" s="24" t="s">
        <v>21</v>
      </c>
      <c r="C19" s="25">
        <v>9</v>
      </c>
      <c r="D19" s="25">
        <v>1</v>
      </c>
      <c r="E19" s="25">
        <v>10</v>
      </c>
      <c r="F19" s="26">
        <f t="shared" si="1"/>
        <v>0.70000000000000007</v>
      </c>
      <c r="G19" s="29"/>
      <c r="H19" s="42">
        <v>3</v>
      </c>
      <c r="I19" s="46" t="str">
        <f t="shared" si="2"/>
        <v>韓国</v>
      </c>
      <c r="J19" s="47">
        <f t="shared" si="2"/>
        <v>93</v>
      </c>
      <c r="K19" s="47">
        <f t="shared" si="2"/>
        <v>101</v>
      </c>
      <c r="L19" s="44">
        <f t="shared" si="3"/>
        <v>194</v>
      </c>
      <c r="M19" s="48">
        <f t="shared" si="4"/>
        <v>13.600000000000001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16</v>
      </c>
      <c r="C20" s="25">
        <v>5</v>
      </c>
      <c r="D20" s="25">
        <v>4</v>
      </c>
      <c r="E20" s="25">
        <v>9</v>
      </c>
      <c r="F20" s="26">
        <f t="shared" si="1"/>
        <v>0.6</v>
      </c>
      <c r="G20" s="29"/>
      <c r="H20" s="42">
        <v>4</v>
      </c>
      <c r="I20" s="46" t="str">
        <f t="shared" si="2"/>
        <v>中国</v>
      </c>
      <c r="J20" s="47">
        <f t="shared" si="2"/>
        <v>73</v>
      </c>
      <c r="K20" s="47">
        <f t="shared" si="2"/>
        <v>119</v>
      </c>
      <c r="L20" s="44">
        <f t="shared" si="3"/>
        <v>192</v>
      </c>
      <c r="M20" s="48">
        <f t="shared" si="4"/>
        <v>13.5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20</v>
      </c>
      <c r="C21" s="25">
        <v>2</v>
      </c>
      <c r="D21" s="25">
        <v>6</v>
      </c>
      <c r="E21" s="25">
        <v>8</v>
      </c>
      <c r="F21" s="26">
        <f t="shared" si="1"/>
        <v>0.6</v>
      </c>
      <c r="G21" s="29"/>
      <c r="H21" s="42">
        <v>5</v>
      </c>
      <c r="I21" s="46" t="str">
        <f t="shared" si="2"/>
        <v>フィリピン</v>
      </c>
      <c r="J21" s="47">
        <f t="shared" si="2"/>
        <v>32</v>
      </c>
      <c r="K21" s="47">
        <f t="shared" si="2"/>
        <v>72</v>
      </c>
      <c r="L21" s="44">
        <f t="shared" si="3"/>
        <v>104</v>
      </c>
      <c r="M21" s="48">
        <f t="shared" si="4"/>
        <v>7.3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24</v>
      </c>
      <c r="C22" s="25">
        <v>3</v>
      </c>
      <c r="D22" s="25">
        <v>3</v>
      </c>
      <c r="E22" s="25">
        <v>6</v>
      </c>
      <c r="F22" s="26">
        <f t="shared" si="1"/>
        <v>0.4</v>
      </c>
      <c r="G22" s="29"/>
      <c r="H22" s="42">
        <v>6</v>
      </c>
      <c r="I22" s="46" t="str">
        <f t="shared" si="2"/>
        <v>マレーシア</v>
      </c>
      <c r="J22" s="47">
        <f t="shared" si="2"/>
        <v>52</v>
      </c>
      <c r="K22" s="47">
        <f t="shared" si="2"/>
        <v>6</v>
      </c>
      <c r="L22" s="44">
        <f t="shared" si="3"/>
        <v>58</v>
      </c>
      <c r="M22" s="48">
        <f t="shared" si="4"/>
        <v>4.1000000000000005</v>
      </c>
      <c r="O22" s="8"/>
      <c r="P22" s="8"/>
    </row>
    <row r="23" spans="1:19" ht="20.100000000000001" customHeight="1" x14ac:dyDescent="0.15">
      <c r="A23" s="23">
        <f t="shared" si="0"/>
        <v>17</v>
      </c>
      <c r="B23" s="24" t="s">
        <v>23</v>
      </c>
      <c r="C23" s="25">
        <v>6</v>
      </c>
      <c r="D23" s="25"/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カンボジア</v>
      </c>
      <c r="J23" s="47">
        <f t="shared" si="2"/>
        <v>19</v>
      </c>
      <c r="K23" s="47">
        <f t="shared" si="2"/>
        <v>5</v>
      </c>
      <c r="L23" s="44">
        <f t="shared" si="3"/>
        <v>24</v>
      </c>
      <c r="M23" s="48">
        <f t="shared" si="4"/>
        <v>1.7000000000000002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30</v>
      </c>
      <c r="C24" s="25">
        <v>4</v>
      </c>
      <c r="D24" s="25"/>
      <c r="E24" s="25">
        <v>4</v>
      </c>
      <c r="F24" s="26">
        <f t="shared" si="1"/>
        <v>0.3</v>
      </c>
      <c r="G24" s="29"/>
      <c r="H24" s="42">
        <v>8</v>
      </c>
      <c r="I24" s="46" t="str">
        <f t="shared" si="2"/>
        <v>朝鮮</v>
      </c>
      <c r="J24" s="47">
        <f t="shared" si="2"/>
        <v>15</v>
      </c>
      <c r="K24" s="47">
        <f t="shared" si="2"/>
        <v>8</v>
      </c>
      <c r="L24" s="44">
        <f t="shared" si="3"/>
        <v>23</v>
      </c>
      <c r="M24" s="48">
        <f t="shared" si="4"/>
        <v>1.6</v>
      </c>
      <c r="O24" s="8"/>
      <c r="P24" s="8"/>
    </row>
    <row r="25" spans="1:19" ht="20.100000000000001" customHeight="1" x14ac:dyDescent="0.15">
      <c r="A25" s="23">
        <f t="shared" si="0"/>
        <v>19</v>
      </c>
      <c r="B25" s="24" t="s">
        <v>25</v>
      </c>
      <c r="C25" s="25">
        <v>2</v>
      </c>
      <c r="D25" s="25">
        <v>2</v>
      </c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11</v>
      </c>
      <c r="K25" s="53">
        <f t="shared" si="2"/>
        <v>9</v>
      </c>
      <c r="L25" s="44">
        <f t="shared" si="3"/>
        <v>20</v>
      </c>
      <c r="M25" s="48">
        <f t="shared" si="4"/>
        <v>1.4000000000000001</v>
      </c>
      <c r="O25" s="8"/>
      <c r="P25" s="8"/>
    </row>
    <row r="26" spans="1:19" ht="20.100000000000001" customHeight="1" x14ac:dyDescent="0.15">
      <c r="A26" s="23">
        <f t="shared" si="0"/>
        <v>21</v>
      </c>
      <c r="B26" s="24" t="s">
        <v>26</v>
      </c>
      <c r="C26" s="25">
        <v>1</v>
      </c>
      <c r="D26" s="25">
        <v>2</v>
      </c>
      <c r="E26" s="25">
        <v>3</v>
      </c>
      <c r="F26" s="54">
        <f t="shared" si="1"/>
        <v>0.2</v>
      </c>
      <c r="G26" s="29"/>
      <c r="H26" s="55"/>
      <c r="I26" s="56" t="s">
        <v>28</v>
      </c>
      <c r="J26" s="57">
        <f>C43-SUM(J17:J25)</f>
        <v>82</v>
      </c>
      <c r="K26" s="57">
        <f>D43-SUM(K17:K25)</f>
        <v>38</v>
      </c>
      <c r="L26" s="58">
        <f>SUM(J26:K26)</f>
        <v>120</v>
      </c>
      <c r="M26" s="59">
        <f t="shared" si="4"/>
        <v>8.4</v>
      </c>
      <c r="O26" s="8"/>
      <c r="P26" s="8"/>
    </row>
    <row r="27" spans="1:19" ht="20.100000000000001" customHeight="1" x14ac:dyDescent="0.15">
      <c r="A27" s="23">
        <f t="shared" si="0"/>
        <v>21</v>
      </c>
      <c r="B27" s="24" t="s">
        <v>31</v>
      </c>
      <c r="C27" s="25">
        <v>2</v>
      </c>
      <c r="D27" s="25">
        <v>1</v>
      </c>
      <c r="E27" s="25">
        <v>3</v>
      </c>
      <c r="F27" s="26">
        <f t="shared" si="1"/>
        <v>0.2</v>
      </c>
      <c r="G27" s="60"/>
      <c r="H27" s="30"/>
      <c r="J27" s="61">
        <f>SUM(J17:J26)</f>
        <v>871</v>
      </c>
      <c r="K27" s="61">
        <f>SUM(K17:K26)</f>
        <v>553</v>
      </c>
      <c r="L27" s="61">
        <f>SUM(L17:L26)</f>
        <v>1424</v>
      </c>
      <c r="M27" s="62">
        <f>SUM(M17:M26)</f>
        <v>100</v>
      </c>
      <c r="O27" s="8"/>
      <c r="P27" s="8"/>
    </row>
    <row r="28" spans="1:19" ht="20.100000000000001" customHeight="1" x14ac:dyDescent="0.15">
      <c r="A28" s="23">
        <f t="shared" si="0"/>
        <v>21</v>
      </c>
      <c r="B28" s="33" t="s">
        <v>29</v>
      </c>
      <c r="C28" s="25">
        <v>2</v>
      </c>
      <c r="D28" s="25">
        <v>1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24</v>
      </c>
      <c r="B29" s="33" t="s">
        <v>27</v>
      </c>
      <c r="C29" s="25">
        <v>2</v>
      </c>
      <c r="D29" s="25"/>
      <c r="E29" s="25">
        <v>2</v>
      </c>
      <c r="F29" s="26">
        <f t="shared" si="1"/>
        <v>0.1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24</v>
      </c>
      <c r="B30" s="33" t="s">
        <v>35</v>
      </c>
      <c r="C30" s="25">
        <v>2</v>
      </c>
      <c r="D30" s="25"/>
      <c r="E30" s="25">
        <v>2</v>
      </c>
      <c r="F30" s="63">
        <f t="shared" si="1"/>
        <v>0.1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24</v>
      </c>
      <c r="B31" s="64" t="s">
        <v>38</v>
      </c>
      <c r="C31" s="25"/>
      <c r="D31" s="25">
        <v>2</v>
      </c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24</v>
      </c>
      <c r="B32" s="24" t="s">
        <v>32</v>
      </c>
      <c r="C32" s="25">
        <v>2</v>
      </c>
      <c r="D32" s="25"/>
      <c r="E32" s="25">
        <v>2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24</v>
      </c>
      <c r="B33" s="24" t="s">
        <v>36</v>
      </c>
      <c r="C33" s="25">
        <v>2</v>
      </c>
      <c r="D33" s="25"/>
      <c r="E33" s="25">
        <v>2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29</v>
      </c>
      <c r="B34" s="64" t="s">
        <v>33</v>
      </c>
      <c r="C34" s="25">
        <v>1</v>
      </c>
      <c r="D34" s="25"/>
      <c r="E34" s="25">
        <v>1</v>
      </c>
      <c r="F34" s="54">
        <f>ROUND(E34/$E$43,3)*100</f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29</v>
      </c>
      <c r="B35" s="33" t="s">
        <v>49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29</v>
      </c>
      <c r="B36" s="24" t="s">
        <v>41</v>
      </c>
      <c r="C36" s="25"/>
      <c r="D36" s="25">
        <v>1</v>
      </c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29</v>
      </c>
      <c r="B37" s="33" t="s">
        <v>37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29</v>
      </c>
      <c r="B38" s="24" t="s">
        <v>50</v>
      </c>
      <c r="C38" s="25"/>
      <c r="D38" s="25">
        <v>1</v>
      </c>
      <c r="E38" s="25">
        <v>1</v>
      </c>
      <c r="F38" s="26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34</v>
      </c>
      <c r="C39" s="25">
        <v>1</v>
      </c>
      <c r="D39" s="25"/>
      <c r="E39" s="25">
        <v>1</v>
      </c>
      <c r="F39" s="26">
        <f t="shared" si="1"/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51</v>
      </c>
      <c r="C40" s="25">
        <v>1</v>
      </c>
      <c r="D40" s="25"/>
      <c r="E40" s="25">
        <v>1</v>
      </c>
      <c r="F40" s="26">
        <f t="shared" si="1"/>
        <v>0.1</v>
      </c>
      <c r="G40" s="60"/>
      <c r="H40" s="30"/>
      <c r="J40" s="61"/>
      <c r="K40" s="61"/>
      <c r="L40" s="61"/>
      <c r="M40" s="62"/>
    </row>
    <row r="41" spans="1:29" ht="25.5" customHeight="1" x14ac:dyDescent="0.15">
      <c r="A41" s="23"/>
      <c r="B41" s="24" t="s">
        <v>39</v>
      </c>
      <c r="C41" s="25">
        <v>1</v>
      </c>
      <c r="D41" s="25"/>
      <c r="E41" s="25">
        <v>1</v>
      </c>
      <c r="F41" s="26">
        <f t="shared" si="1"/>
        <v>0.1</v>
      </c>
      <c r="G41" s="60"/>
      <c r="H41" s="30"/>
      <c r="J41" s="61"/>
      <c r="K41" s="61"/>
      <c r="L41" s="61"/>
      <c r="M41" s="62"/>
    </row>
    <row r="42" spans="1:29" ht="21" customHeight="1" x14ac:dyDescent="0.15">
      <c r="A42" s="23"/>
      <c r="B42" s="24" t="s">
        <v>40</v>
      </c>
      <c r="C42" s="24">
        <v>1</v>
      </c>
      <c r="D42" s="24"/>
      <c r="E42" s="24">
        <v>1</v>
      </c>
      <c r="F42" s="26">
        <f t="shared" si="1"/>
        <v>0.1</v>
      </c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SUM(C6:C42)</f>
        <v>871</v>
      </c>
      <c r="D43" s="66">
        <f>SUM(D6:D42)</f>
        <v>553</v>
      </c>
      <c r="E43" s="66">
        <f>SUM(E6:E42)</f>
        <v>1424</v>
      </c>
      <c r="F43" s="67">
        <f>SUM(F6:F41)</f>
        <v>99.999999999999929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52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P30" sqref="P30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60</v>
      </c>
      <c r="F3" s="96"/>
      <c r="G3" s="5"/>
      <c r="H3" s="6"/>
      <c r="I3" s="6"/>
      <c r="J3" s="6"/>
      <c r="K3" s="6"/>
      <c r="L3" s="6"/>
      <c r="M3" s="6"/>
      <c r="N3" s="97"/>
      <c r="O3" s="97"/>
      <c r="P3" s="7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58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61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263</v>
      </c>
      <c r="D6" s="25">
        <v>162</v>
      </c>
      <c r="E6" s="25">
        <v>425</v>
      </c>
      <c r="F6" s="26">
        <f t="shared" ref="F6:F42" si="1">ROUND(E6/$E$43,3)*100</f>
        <v>29.4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252</v>
      </c>
      <c r="D7" s="25">
        <v>40</v>
      </c>
      <c r="E7" s="25">
        <v>292</v>
      </c>
      <c r="F7" s="26">
        <f t="shared" si="1"/>
        <v>20.200000000000003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9</v>
      </c>
      <c r="C8" s="25">
        <v>73</v>
      </c>
      <c r="D8" s="25">
        <v>122</v>
      </c>
      <c r="E8" s="25">
        <v>195</v>
      </c>
      <c r="F8" s="26">
        <f t="shared" si="1"/>
        <v>13.5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10</v>
      </c>
      <c r="C9" s="25">
        <v>93</v>
      </c>
      <c r="D9" s="25">
        <v>100</v>
      </c>
      <c r="E9" s="25">
        <v>193</v>
      </c>
      <c r="F9" s="26">
        <f t="shared" si="1"/>
        <v>13.4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30</v>
      </c>
      <c r="D10" s="25">
        <v>68</v>
      </c>
      <c r="E10" s="25">
        <v>98</v>
      </c>
      <c r="F10" s="26">
        <f t="shared" si="1"/>
        <v>6.8000000000000007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52</v>
      </c>
      <c r="D11" s="25">
        <v>7</v>
      </c>
      <c r="E11" s="25">
        <v>59</v>
      </c>
      <c r="F11" s="26">
        <f t="shared" si="1"/>
        <v>4.1000000000000005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8</v>
      </c>
      <c r="E12" s="25">
        <v>23</v>
      </c>
      <c r="F12" s="26">
        <f t="shared" si="1"/>
        <v>1.6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13</v>
      </c>
      <c r="C13" s="25">
        <v>18</v>
      </c>
      <c r="D13" s="25">
        <v>4</v>
      </c>
      <c r="E13" s="25">
        <v>22</v>
      </c>
      <c r="F13" s="26">
        <f t="shared" si="1"/>
        <v>1.5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14</v>
      </c>
      <c r="C14" s="25">
        <v>11</v>
      </c>
      <c r="D14" s="25">
        <v>9</v>
      </c>
      <c r="E14" s="25">
        <v>20</v>
      </c>
      <c r="F14" s="26">
        <f t="shared" si="1"/>
        <v>1.4000000000000001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17</v>
      </c>
      <c r="C15" s="37">
        <v>5</v>
      </c>
      <c r="D15" s="37">
        <v>8</v>
      </c>
      <c r="E15" s="37">
        <v>13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19</v>
      </c>
      <c r="C16" s="25">
        <v>11</v>
      </c>
      <c r="D16" s="25"/>
      <c r="E16" s="25">
        <v>11</v>
      </c>
      <c r="F16" s="26">
        <f t="shared" si="1"/>
        <v>0.8</v>
      </c>
      <c r="G16" s="29"/>
      <c r="H16" s="38" t="s">
        <v>48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61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16</v>
      </c>
      <c r="C17" s="25">
        <v>6</v>
      </c>
      <c r="D17" s="25">
        <v>4</v>
      </c>
      <c r="E17" s="25">
        <v>10</v>
      </c>
      <c r="F17" s="26">
        <f t="shared" si="1"/>
        <v>0.70000000000000007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263</v>
      </c>
      <c r="K17" s="44">
        <f t="shared" si="2"/>
        <v>162</v>
      </c>
      <c r="L17" s="44">
        <f t="shared" ref="L17:L25" si="3">J17+K17</f>
        <v>425</v>
      </c>
      <c r="M17" s="45">
        <f t="shared" ref="M17:M26" si="4">ROUND(L17/$E$43,3)*100</f>
        <v>29.4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21</v>
      </c>
      <c r="C18" s="25">
        <v>9</v>
      </c>
      <c r="D18" s="25">
        <v>1</v>
      </c>
      <c r="E18" s="25">
        <v>10</v>
      </c>
      <c r="F18" s="26">
        <f t="shared" si="1"/>
        <v>0.70000000000000007</v>
      </c>
      <c r="G18" s="29"/>
      <c r="H18" s="42">
        <v>2</v>
      </c>
      <c r="I18" s="46" t="str">
        <f t="shared" si="2"/>
        <v>インドネシア</v>
      </c>
      <c r="J18" s="47">
        <f t="shared" si="2"/>
        <v>252</v>
      </c>
      <c r="K18" s="47">
        <f t="shared" si="2"/>
        <v>40</v>
      </c>
      <c r="L18" s="44">
        <f t="shared" si="3"/>
        <v>292</v>
      </c>
      <c r="M18" s="48">
        <f t="shared" si="4"/>
        <v>20.200000000000003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12</v>
      </c>
      <c r="B19" s="24" t="s">
        <v>22</v>
      </c>
      <c r="C19" s="25">
        <v>5</v>
      </c>
      <c r="D19" s="25">
        <v>5</v>
      </c>
      <c r="E19" s="25">
        <v>10</v>
      </c>
      <c r="F19" s="26">
        <f t="shared" si="1"/>
        <v>0.70000000000000007</v>
      </c>
      <c r="G19" s="29"/>
      <c r="H19" s="42">
        <v>3</v>
      </c>
      <c r="I19" s="46" t="str">
        <f t="shared" si="2"/>
        <v>中国</v>
      </c>
      <c r="J19" s="47">
        <f t="shared" si="2"/>
        <v>73</v>
      </c>
      <c r="K19" s="47">
        <f t="shared" si="2"/>
        <v>122</v>
      </c>
      <c r="L19" s="44">
        <f t="shared" si="3"/>
        <v>195</v>
      </c>
      <c r="M19" s="48">
        <f t="shared" si="4"/>
        <v>13.5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20</v>
      </c>
      <c r="C20" s="25">
        <v>2</v>
      </c>
      <c r="D20" s="25">
        <v>6</v>
      </c>
      <c r="E20" s="25">
        <v>8</v>
      </c>
      <c r="F20" s="26">
        <f t="shared" si="1"/>
        <v>0.6</v>
      </c>
      <c r="G20" s="29"/>
      <c r="H20" s="42">
        <v>4</v>
      </c>
      <c r="I20" s="46" t="str">
        <f t="shared" si="2"/>
        <v>韓国</v>
      </c>
      <c r="J20" s="47">
        <f t="shared" si="2"/>
        <v>93</v>
      </c>
      <c r="K20" s="47">
        <f t="shared" si="2"/>
        <v>100</v>
      </c>
      <c r="L20" s="44">
        <f t="shared" si="3"/>
        <v>193</v>
      </c>
      <c r="M20" s="48">
        <f t="shared" si="4"/>
        <v>13.4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18</v>
      </c>
      <c r="C21" s="25">
        <v>6</v>
      </c>
      <c r="D21" s="25">
        <v>1</v>
      </c>
      <c r="E21" s="25">
        <v>7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30</v>
      </c>
      <c r="K21" s="47">
        <f t="shared" si="2"/>
        <v>68</v>
      </c>
      <c r="L21" s="44">
        <f t="shared" si="3"/>
        <v>98</v>
      </c>
      <c r="M21" s="48">
        <f t="shared" si="4"/>
        <v>6.8000000000000007</v>
      </c>
      <c r="O21" s="8"/>
      <c r="P21" s="8"/>
    </row>
    <row r="22" spans="1:19" ht="20.100000000000001" customHeight="1" x14ac:dyDescent="0.15">
      <c r="A22" s="23">
        <f t="shared" si="0"/>
        <v>16</v>
      </c>
      <c r="B22" s="24" t="s">
        <v>23</v>
      </c>
      <c r="C22" s="25">
        <v>7</v>
      </c>
      <c r="D22" s="25"/>
      <c r="E22" s="25">
        <v>7</v>
      </c>
      <c r="F22" s="26">
        <f t="shared" si="1"/>
        <v>0.5</v>
      </c>
      <c r="G22" s="29"/>
      <c r="H22" s="42">
        <v>6</v>
      </c>
      <c r="I22" s="46" t="str">
        <f t="shared" si="2"/>
        <v>マレーシア</v>
      </c>
      <c r="J22" s="47">
        <f t="shared" si="2"/>
        <v>52</v>
      </c>
      <c r="K22" s="47">
        <f t="shared" si="2"/>
        <v>7</v>
      </c>
      <c r="L22" s="44">
        <f t="shared" si="3"/>
        <v>59</v>
      </c>
      <c r="M22" s="48">
        <f t="shared" si="4"/>
        <v>4.1000000000000005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3</v>
      </c>
      <c r="D23" s="25">
        <v>3</v>
      </c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8</v>
      </c>
      <c r="L23" s="44">
        <f t="shared" si="3"/>
        <v>23</v>
      </c>
      <c r="M23" s="48">
        <f t="shared" si="4"/>
        <v>1.6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31</v>
      </c>
      <c r="C24" s="25">
        <v>3</v>
      </c>
      <c r="D24" s="25">
        <v>1</v>
      </c>
      <c r="E24" s="25">
        <v>4</v>
      </c>
      <c r="F24" s="26">
        <f t="shared" si="1"/>
        <v>0.3</v>
      </c>
      <c r="G24" s="29"/>
      <c r="H24" s="42">
        <v>8</v>
      </c>
      <c r="I24" s="46" t="str">
        <f t="shared" si="2"/>
        <v>カンボジア</v>
      </c>
      <c r="J24" s="47">
        <f t="shared" si="2"/>
        <v>18</v>
      </c>
      <c r="K24" s="47">
        <f t="shared" si="2"/>
        <v>4</v>
      </c>
      <c r="L24" s="44">
        <f t="shared" si="3"/>
        <v>22</v>
      </c>
      <c r="M24" s="48">
        <f t="shared" si="4"/>
        <v>1.5</v>
      </c>
      <c r="O24" s="8"/>
      <c r="P24" s="8"/>
    </row>
    <row r="25" spans="1:19" ht="20.100000000000001" customHeight="1" x14ac:dyDescent="0.15">
      <c r="A25" s="23">
        <f t="shared" si="0"/>
        <v>19</v>
      </c>
      <c r="B25" s="24" t="s">
        <v>25</v>
      </c>
      <c r="C25" s="25">
        <v>2</v>
      </c>
      <c r="D25" s="25">
        <v>2</v>
      </c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11</v>
      </c>
      <c r="K25" s="53">
        <f t="shared" si="2"/>
        <v>9</v>
      </c>
      <c r="L25" s="44">
        <f t="shared" si="3"/>
        <v>20</v>
      </c>
      <c r="M25" s="48">
        <f t="shared" si="4"/>
        <v>1.4000000000000001</v>
      </c>
      <c r="O25" s="8"/>
      <c r="P25" s="8"/>
    </row>
    <row r="26" spans="1:19" ht="20.100000000000001" customHeight="1" x14ac:dyDescent="0.15">
      <c r="A26" s="23">
        <f t="shared" si="0"/>
        <v>21</v>
      </c>
      <c r="B26" s="24" t="s">
        <v>30</v>
      </c>
      <c r="C26" s="25">
        <v>3</v>
      </c>
      <c r="D26" s="25"/>
      <c r="E26" s="25">
        <v>3</v>
      </c>
      <c r="F26" s="54">
        <f t="shared" si="1"/>
        <v>0.2</v>
      </c>
      <c r="G26" s="29"/>
      <c r="H26" s="55"/>
      <c r="I26" s="56" t="s">
        <v>28</v>
      </c>
      <c r="J26" s="57">
        <f>C43-SUM(J17:J25)</f>
        <v>80</v>
      </c>
      <c r="K26" s="57">
        <f>D43-SUM(K17:K25)</f>
        <v>38</v>
      </c>
      <c r="L26" s="58">
        <f>SUM(J26:K26)</f>
        <v>118</v>
      </c>
      <c r="M26" s="59">
        <f t="shared" si="4"/>
        <v>8.2000000000000011</v>
      </c>
      <c r="O26" s="8"/>
      <c r="P26" s="8"/>
    </row>
    <row r="27" spans="1:19" ht="20.100000000000001" customHeight="1" x14ac:dyDescent="0.15">
      <c r="A27" s="23">
        <f t="shared" si="0"/>
        <v>21</v>
      </c>
      <c r="B27" s="24" t="s">
        <v>26</v>
      </c>
      <c r="C27" s="25">
        <v>1</v>
      </c>
      <c r="D27" s="25">
        <v>2</v>
      </c>
      <c r="E27" s="25">
        <v>3</v>
      </c>
      <c r="F27" s="26">
        <f t="shared" si="1"/>
        <v>0.2</v>
      </c>
      <c r="G27" s="60"/>
      <c r="H27" s="30"/>
      <c r="J27" s="61">
        <f>SUM(J17:J26)</f>
        <v>887</v>
      </c>
      <c r="K27" s="61">
        <f>SUM(K17:K26)</f>
        <v>558</v>
      </c>
      <c r="L27" s="61">
        <f>SUM(L17:L26)</f>
        <v>1445</v>
      </c>
      <c r="M27" s="62">
        <f>SUM(M17:M26)</f>
        <v>100.1</v>
      </c>
      <c r="O27" s="8"/>
      <c r="P27" s="8"/>
    </row>
    <row r="28" spans="1:19" ht="20.100000000000001" customHeight="1" x14ac:dyDescent="0.15">
      <c r="A28" s="23">
        <f t="shared" si="0"/>
        <v>21</v>
      </c>
      <c r="B28" s="33" t="s">
        <v>29</v>
      </c>
      <c r="C28" s="25">
        <v>2</v>
      </c>
      <c r="D28" s="25">
        <v>1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24</v>
      </c>
      <c r="B29" s="33" t="s">
        <v>35</v>
      </c>
      <c r="C29" s="25">
        <v>2</v>
      </c>
      <c r="D29" s="25"/>
      <c r="E29" s="25">
        <v>2</v>
      </c>
      <c r="F29" s="26">
        <f t="shared" si="1"/>
        <v>0.1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24</v>
      </c>
      <c r="B30" s="33" t="s">
        <v>36</v>
      </c>
      <c r="C30" s="25">
        <v>2</v>
      </c>
      <c r="D30" s="25"/>
      <c r="E30" s="25">
        <v>2</v>
      </c>
      <c r="F30" s="63">
        <f t="shared" si="1"/>
        <v>0.1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24</v>
      </c>
      <c r="B31" s="64" t="s">
        <v>38</v>
      </c>
      <c r="C31" s="25"/>
      <c r="D31" s="25">
        <v>2</v>
      </c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24</v>
      </c>
      <c r="B32" s="24" t="s">
        <v>32</v>
      </c>
      <c r="C32" s="25">
        <v>2</v>
      </c>
      <c r="D32" s="25"/>
      <c r="E32" s="25">
        <v>2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24</v>
      </c>
      <c r="B33" s="24" t="s">
        <v>27</v>
      </c>
      <c r="C33" s="25">
        <v>2</v>
      </c>
      <c r="D33" s="25"/>
      <c r="E33" s="25">
        <v>2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29</v>
      </c>
      <c r="B34" s="64" t="s">
        <v>41</v>
      </c>
      <c r="C34" s="25"/>
      <c r="D34" s="25">
        <v>1</v>
      </c>
      <c r="E34" s="25">
        <v>1</v>
      </c>
      <c r="F34" s="54">
        <f>ROUND(E34/$E$43,3)*100</f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29</v>
      </c>
      <c r="B35" s="33" t="s">
        <v>49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29</v>
      </c>
      <c r="B36" s="24" t="s">
        <v>33</v>
      </c>
      <c r="C36" s="25">
        <v>1</v>
      </c>
      <c r="D36" s="25"/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29</v>
      </c>
      <c r="B37" s="33" t="s">
        <v>50</v>
      </c>
      <c r="C37" s="25"/>
      <c r="D37" s="25">
        <v>1</v>
      </c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29</v>
      </c>
      <c r="B38" s="24" t="s">
        <v>37</v>
      </c>
      <c r="C38" s="25">
        <v>1</v>
      </c>
      <c r="D38" s="25"/>
      <c r="E38" s="25">
        <v>1</v>
      </c>
      <c r="F38" s="26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40</v>
      </c>
      <c r="C39" s="25">
        <v>1</v>
      </c>
      <c r="D39" s="25"/>
      <c r="E39" s="25">
        <v>1</v>
      </c>
      <c r="F39" s="26">
        <f t="shared" si="1"/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34</v>
      </c>
      <c r="C40" s="25">
        <v>1</v>
      </c>
      <c r="D40" s="25"/>
      <c r="E40" s="25">
        <v>1</v>
      </c>
      <c r="F40" s="26">
        <f t="shared" si="1"/>
        <v>0.1</v>
      </c>
      <c r="G40" s="60"/>
      <c r="H40" s="30"/>
      <c r="J40" s="61"/>
      <c r="K40" s="61"/>
      <c r="L40" s="61"/>
      <c r="M40" s="62"/>
    </row>
    <row r="41" spans="1:29" ht="25.5" customHeight="1" x14ac:dyDescent="0.15">
      <c r="A41" s="23"/>
      <c r="B41" s="24" t="s">
        <v>51</v>
      </c>
      <c r="C41" s="25">
        <v>1</v>
      </c>
      <c r="D41" s="25"/>
      <c r="E41" s="25">
        <v>1</v>
      </c>
      <c r="F41" s="26">
        <f t="shared" si="1"/>
        <v>0.1</v>
      </c>
      <c r="G41" s="60"/>
      <c r="H41" s="30"/>
      <c r="J41" s="61"/>
      <c r="K41" s="61"/>
      <c r="L41" s="61"/>
      <c r="M41" s="62"/>
    </row>
    <row r="42" spans="1:29" ht="21.75" customHeight="1" x14ac:dyDescent="0.15">
      <c r="A42" s="23"/>
      <c r="B42" s="24" t="s">
        <v>39</v>
      </c>
      <c r="C42" s="24">
        <v>1</v>
      </c>
      <c r="D42" s="24"/>
      <c r="E42" s="24">
        <v>1</v>
      </c>
      <c r="F42" s="26">
        <f t="shared" si="1"/>
        <v>0.1</v>
      </c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54</v>
      </c>
      <c r="C43" s="66">
        <v>887</v>
      </c>
      <c r="D43" s="66">
        <v>558</v>
      </c>
      <c r="E43" s="66">
        <v>1445</v>
      </c>
      <c r="F43" s="67">
        <f>SUM(F6:F42)</f>
        <v>100.29999999999993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45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N12" sqref="N12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62</v>
      </c>
      <c r="F3" s="96"/>
      <c r="G3" s="5"/>
      <c r="H3" s="6"/>
      <c r="I3" s="6"/>
      <c r="J3" s="6"/>
      <c r="K3" s="6"/>
      <c r="L3" s="6"/>
      <c r="M3" s="6"/>
      <c r="N3" s="97"/>
      <c r="O3" s="97"/>
      <c r="P3" s="7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58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47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263</v>
      </c>
      <c r="D6" s="25">
        <v>155</v>
      </c>
      <c r="E6" s="25">
        <v>418</v>
      </c>
      <c r="F6" s="26">
        <f t="shared" ref="F6:F41" si="1">ROUND(E6/$E$43,3)*100</f>
        <v>28.599999999999998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276</v>
      </c>
      <c r="D7" s="25">
        <v>38</v>
      </c>
      <c r="E7" s="25">
        <v>314</v>
      </c>
      <c r="F7" s="26">
        <f t="shared" si="1"/>
        <v>21.5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94</v>
      </c>
      <c r="D8" s="25">
        <v>102</v>
      </c>
      <c r="E8" s="25">
        <v>196</v>
      </c>
      <c r="F8" s="26">
        <f t="shared" si="1"/>
        <v>13.4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68</v>
      </c>
      <c r="D9" s="25">
        <v>124</v>
      </c>
      <c r="E9" s="25">
        <v>192</v>
      </c>
      <c r="F9" s="26">
        <f t="shared" si="1"/>
        <v>13.100000000000001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29</v>
      </c>
      <c r="D10" s="25">
        <v>69</v>
      </c>
      <c r="E10" s="25">
        <v>98</v>
      </c>
      <c r="F10" s="26">
        <f t="shared" si="1"/>
        <v>6.7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53</v>
      </c>
      <c r="D11" s="25">
        <v>7</v>
      </c>
      <c r="E11" s="25">
        <v>60</v>
      </c>
      <c r="F11" s="26">
        <f t="shared" si="1"/>
        <v>4.1000000000000005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8</v>
      </c>
      <c r="E12" s="25">
        <v>23</v>
      </c>
      <c r="F12" s="26">
        <f t="shared" si="1"/>
        <v>1.6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13</v>
      </c>
      <c r="C13" s="25">
        <v>18</v>
      </c>
      <c r="D13" s="25">
        <v>4</v>
      </c>
      <c r="E13" s="25">
        <v>22</v>
      </c>
      <c r="F13" s="26">
        <f t="shared" si="1"/>
        <v>1.5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14</v>
      </c>
      <c r="C14" s="25">
        <v>10</v>
      </c>
      <c r="D14" s="25">
        <v>7</v>
      </c>
      <c r="E14" s="25">
        <v>17</v>
      </c>
      <c r="F14" s="26">
        <f t="shared" si="1"/>
        <v>1.2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16</v>
      </c>
      <c r="C15" s="37">
        <v>8</v>
      </c>
      <c r="D15" s="37">
        <v>6</v>
      </c>
      <c r="E15" s="37">
        <v>14</v>
      </c>
      <c r="F15" s="26">
        <f t="shared" si="1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17</v>
      </c>
      <c r="C16" s="25">
        <v>4</v>
      </c>
      <c r="D16" s="25">
        <v>8</v>
      </c>
      <c r="E16" s="25">
        <v>12</v>
      </c>
      <c r="F16" s="26">
        <f t="shared" si="1"/>
        <v>0.8</v>
      </c>
      <c r="G16" s="29"/>
      <c r="H16" s="38" t="s">
        <v>63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64</v>
      </c>
      <c r="N16" s="22"/>
      <c r="O16" s="4"/>
      <c r="P16" s="8"/>
    </row>
    <row r="17" spans="1:19" ht="20.100000000000001" customHeight="1" thickTop="1" x14ac:dyDescent="0.15">
      <c r="A17" s="23">
        <f t="shared" si="0"/>
        <v>11</v>
      </c>
      <c r="B17" s="24" t="s">
        <v>21</v>
      </c>
      <c r="C17" s="25">
        <v>10</v>
      </c>
      <c r="D17" s="25">
        <v>2</v>
      </c>
      <c r="E17" s="25">
        <v>12</v>
      </c>
      <c r="F17" s="26">
        <f t="shared" si="1"/>
        <v>0.8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263</v>
      </c>
      <c r="K17" s="44">
        <f t="shared" si="2"/>
        <v>155</v>
      </c>
      <c r="L17" s="44">
        <f t="shared" ref="L17:L25" si="3">J17+K17</f>
        <v>418</v>
      </c>
      <c r="M17" s="45">
        <f t="shared" ref="M17:M26" si="4">ROUND(L17/$E$43,3)*100</f>
        <v>28.599999999999998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19</v>
      </c>
      <c r="C18" s="25">
        <v>11</v>
      </c>
      <c r="D18" s="25"/>
      <c r="E18" s="25">
        <v>11</v>
      </c>
      <c r="F18" s="26">
        <f t="shared" si="1"/>
        <v>0.8</v>
      </c>
      <c r="G18" s="29"/>
      <c r="H18" s="42">
        <v>2</v>
      </c>
      <c r="I18" s="46" t="str">
        <f t="shared" si="2"/>
        <v>インドネシア</v>
      </c>
      <c r="J18" s="47">
        <f t="shared" si="2"/>
        <v>276</v>
      </c>
      <c r="K18" s="47">
        <f t="shared" si="2"/>
        <v>38</v>
      </c>
      <c r="L18" s="44">
        <f t="shared" si="3"/>
        <v>314</v>
      </c>
      <c r="M18" s="48">
        <f t="shared" si="4"/>
        <v>21.5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18</v>
      </c>
      <c r="C19" s="25">
        <v>7</v>
      </c>
      <c r="D19" s="25">
        <v>2</v>
      </c>
      <c r="E19" s="25">
        <v>9</v>
      </c>
      <c r="F19" s="26">
        <f t="shared" si="1"/>
        <v>0.6</v>
      </c>
      <c r="G19" s="29"/>
      <c r="H19" s="42">
        <v>3</v>
      </c>
      <c r="I19" s="46" t="str">
        <f t="shared" si="2"/>
        <v>韓国</v>
      </c>
      <c r="J19" s="47">
        <f t="shared" si="2"/>
        <v>94</v>
      </c>
      <c r="K19" s="47">
        <f t="shared" si="2"/>
        <v>102</v>
      </c>
      <c r="L19" s="44">
        <f t="shared" si="3"/>
        <v>196</v>
      </c>
      <c r="M19" s="48">
        <f t="shared" si="4"/>
        <v>13.4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22</v>
      </c>
      <c r="C20" s="25">
        <v>5</v>
      </c>
      <c r="D20" s="25">
        <v>4</v>
      </c>
      <c r="E20" s="25">
        <v>9</v>
      </c>
      <c r="F20" s="26">
        <f t="shared" si="1"/>
        <v>0.6</v>
      </c>
      <c r="G20" s="29"/>
      <c r="H20" s="42">
        <v>4</v>
      </c>
      <c r="I20" s="46" t="str">
        <f t="shared" si="2"/>
        <v>中国</v>
      </c>
      <c r="J20" s="47">
        <f t="shared" si="2"/>
        <v>68</v>
      </c>
      <c r="K20" s="47">
        <f t="shared" si="2"/>
        <v>124</v>
      </c>
      <c r="L20" s="44">
        <f t="shared" si="3"/>
        <v>192</v>
      </c>
      <c r="M20" s="48">
        <f t="shared" si="4"/>
        <v>13.100000000000001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20</v>
      </c>
      <c r="C21" s="25">
        <v>2</v>
      </c>
      <c r="D21" s="25">
        <v>6</v>
      </c>
      <c r="E21" s="25">
        <v>8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29</v>
      </c>
      <c r="K21" s="47">
        <f t="shared" si="2"/>
        <v>69</v>
      </c>
      <c r="L21" s="44">
        <f t="shared" si="3"/>
        <v>98</v>
      </c>
      <c r="M21" s="48">
        <f t="shared" si="4"/>
        <v>6.7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23</v>
      </c>
      <c r="C22" s="25">
        <v>7</v>
      </c>
      <c r="D22" s="25"/>
      <c r="E22" s="25">
        <v>7</v>
      </c>
      <c r="F22" s="26">
        <f t="shared" si="1"/>
        <v>0.5</v>
      </c>
      <c r="G22" s="29"/>
      <c r="H22" s="42">
        <v>6</v>
      </c>
      <c r="I22" s="46" t="str">
        <f t="shared" si="2"/>
        <v>マレーシア</v>
      </c>
      <c r="J22" s="47">
        <f t="shared" si="2"/>
        <v>53</v>
      </c>
      <c r="K22" s="47">
        <f t="shared" si="2"/>
        <v>7</v>
      </c>
      <c r="L22" s="44">
        <f t="shared" si="3"/>
        <v>60</v>
      </c>
      <c r="M22" s="48">
        <f t="shared" si="4"/>
        <v>4.1000000000000005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3</v>
      </c>
      <c r="D23" s="25">
        <v>3</v>
      </c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8</v>
      </c>
      <c r="L23" s="44">
        <f t="shared" si="3"/>
        <v>23</v>
      </c>
      <c r="M23" s="48">
        <f t="shared" si="4"/>
        <v>1.6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31</v>
      </c>
      <c r="C24" s="25">
        <v>3</v>
      </c>
      <c r="D24" s="25">
        <v>1</v>
      </c>
      <c r="E24" s="25">
        <v>4</v>
      </c>
      <c r="F24" s="26">
        <f t="shared" si="1"/>
        <v>0.3</v>
      </c>
      <c r="G24" s="29"/>
      <c r="H24" s="42">
        <v>8</v>
      </c>
      <c r="I24" s="46" t="str">
        <f t="shared" si="2"/>
        <v>カンボジア</v>
      </c>
      <c r="J24" s="47">
        <f t="shared" si="2"/>
        <v>18</v>
      </c>
      <c r="K24" s="47">
        <f t="shared" si="2"/>
        <v>4</v>
      </c>
      <c r="L24" s="44">
        <f t="shared" si="3"/>
        <v>22</v>
      </c>
      <c r="M24" s="48">
        <f t="shared" si="4"/>
        <v>1.5</v>
      </c>
      <c r="O24" s="8"/>
      <c r="P24" s="8"/>
    </row>
    <row r="25" spans="1:19" ht="20.100000000000001" customHeight="1" x14ac:dyDescent="0.15">
      <c r="A25" s="23">
        <f t="shared" si="0"/>
        <v>19</v>
      </c>
      <c r="B25" s="24" t="s">
        <v>25</v>
      </c>
      <c r="C25" s="25">
        <v>2</v>
      </c>
      <c r="D25" s="25">
        <v>2</v>
      </c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10</v>
      </c>
      <c r="K25" s="53">
        <f t="shared" si="2"/>
        <v>7</v>
      </c>
      <c r="L25" s="44">
        <f t="shared" si="3"/>
        <v>17</v>
      </c>
      <c r="M25" s="48">
        <f t="shared" si="4"/>
        <v>1.2</v>
      </c>
      <c r="O25" s="8"/>
      <c r="P25" s="8"/>
    </row>
    <row r="26" spans="1:19" ht="20.100000000000001" customHeight="1" x14ac:dyDescent="0.15">
      <c r="A26" s="23">
        <f t="shared" si="0"/>
        <v>21</v>
      </c>
      <c r="B26" s="24" t="s">
        <v>26</v>
      </c>
      <c r="C26" s="25">
        <v>1</v>
      </c>
      <c r="D26" s="25">
        <v>2</v>
      </c>
      <c r="E26" s="25">
        <v>3</v>
      </c>
      <c r="F26" s="54">
        <f t="shared" si="1"/>
        <v>0.2</v>
      </c>
      <c r="G26" s="29"/>
      <c r="H26" s="55"/>
      <c r="I26" s="56" t="s">
        <v>28</v>
      </c>
      <c r="J26" s="57">
        <f>C43-SUM(J17:J25)</f>
        <v>82</v>
      </c>
      <c r="K26" s="57">
        <f>D43-SUM(K17:K25)</f>
        <v>41</v>
      </c>
      <c r="L26" s="58">
        <f>SUM(J26:K26)</f>
        <v>123</v>
      </c>
      <c r="M26" s="59">
        <f t="shared" si="4"/>
        <v>8.4</v>
      </c>
      <c r="O26" s="8"/>
      <c r="P26" s="8"/>
    </row>
    <row r="27" spans="1:19" ht="20.100000000000001" customHeight="1" x14ac:dyDescent="0.15">
      <c r="A27" s="23">
        <f t="shared" si="0"/>
        <v>21</v>
      </c>
      <c r="B27" s="24" t="s">
        <v>30</v>
      </c>
      <c r="C27" s="25">
        <v>3</v>
      </c>
      <c r="D27" s="25"/>
      <c r="E27" s="25">
        <v>3</v>
      </c>
      <c r="F27" s="26">
        <f t="shared" si="1"/>
        <v>0.2</v>
      </c>
      <c r="G27" s="60"/>
      <c r="H27" s="30"/>
      <c r="J27" s="61">
        <f>SUM(J17:J26)</f>
        <v>908</v>
      </c>
      <c r="K27" s="61">
        <f>SUM(K17:K26)</f>
        <v>555</v>
      </c>
      <c r="L27" s="61">
        <f>SUM(L17:L26)</f>
        <v>1463</v>
      </c>
      <c r="M27" s="62">
        <f>SUM(M17:M26)</f>
        <v>100.1</v>
      </c>
      <c r="O27" s="8"/>
      <c r="P27" s="8"/>
    </row>
    <row r="28" spans="1:19" ht="20.100000000000001" customHeight="1" x14ac:dyDescent="0.15">
      <c r="A28" s="23">
        <f t="shared" si="0"/>
        <v>21</v>
      </c>
      <c r="B28" s="33" t="s">
        <v>29</v>
      </c>
      <c r="C28" s="25">
        <v>2</v>
      </c>
      <c r="D28" s="25">
        <v>1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24</v>
      </c>
      <c r="B29" s="33" t="s">
        <v>32</v>
      </c>
      <c r="C29" s="25">
        <v>2</v>
      </c>
      <c r="D29" s="25"/>
      <c r="E29" s="25">
        <v>2</v>
      </c>
      <c r="F29" s="26">
        <f t="shared" si="1"/>
        <v>0.1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24</v>
      </c>
      <c r="B30" s="33" t="s">
        <v>35</v>
      </c>
      <c r="C30" s="25">
        <v>2</v>
      </c>
      <c r="D30" s="25"/>
      <c r="E30" s="25">
        <v>2</v>
      </c>
      <c r="F30" s="63">
        <f t="shared" si="1"/>
        <v>0.1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24</v>
      </c>
      <c r="B31" s="64" t="s">
        <v>38</v>
      </c>
      <c r="C31" s="25"/>
      <c r="D31" s="25">
        <v>2</v>
      </c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24</v>
      </c>
      <c r="B32" s="24" t="s">
        <v>27</v>
      </c>
      <c r="C32" s="25">
        <v>2</v>
      </c>
      <c r="D32" s="25"/>
      <c r="E32" s="25">
        <v>2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24</v>
      </c>
      <c r="B33" s="24" t="s">
        <v>36</v>
      </c>
      <c r="C33" s="25">
        <v>2</v>
      </c>
      <c r="D33" s="25"/>
      <c r="E33" s="25">
        <v>2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29</v>
      </c>
      <c r="B34" s="64" t="s">
        <v>49</v>
      </c>
      <c r="C34" s="25">
        <v>1</v>
      </c>
      <c r="D34" s="25"/>
      <c r="E34" s="25">
        <v>1</v>
      </c>
      <c r="F34" s="54">
        <f>ROUND(E34/$E$43,3)*100</f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29</v>
      </c>
      <c r="B35" s="33" t="s">
        <v>37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29</v>
      </c>
      <c r="B36" s="24" t="s">
        <v>50</v>
      </c>
      <c r="C36" s="25"/>
      <c r="D36" s="25">
        <v>1</v>
      </c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29</v>
      </c>
      <c r="B37" s="33" t="s">
        <v>34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29</v>
      </c>
      <c r="B38" s="24" t="s">
        <v>33</v>
      </c>
      <c r="C38" s="25">
        <v>1</v>
      </c>
      <c r="D38" s="25"/>
      <c r="E38" s="25">
        <v>1</v>
      </c>
      <c r="F38" s="26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41</v>
      </c>
      <c r="C39" s="25"/>
      <c r="D39" s="25">
        <v>1</v>
      </c>
      <c r="E39" s="25">
        <v>1</v>
      </c>
      <c r="F39" s="26">
        <f t="shared" si="1"/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39</v>
      </c>
      <c r="C40" s="25">
        <v>1</v>
      </c>
      <c r="D40" s="25"/>
      <c r="E40" s="25">
        <v>1</v>
      </c>
      <c r="F40" s="26">
        <f t="shared" si="1"/>
        <v>0.1</v>
      </c>
      <c r="G40" s="60"/>
      <c r="H40" s="30"/>
      <c r="J40" s="61"/>
      <c r="K40" s="61"/>
      <c r="L40" s="61"/>
      <c r="M40" s="62"/>
    </row>
    <row r="41" spans="1:29" ht="25.5" customHeight="1" x14ac:dyDescent="0.15">
      <c r="A41" s="23"/>
      <c r="B41" s="24" t="s">
        <v>40</v>
      </c>
      <c r="C41" s="25">
        <v>1</v>
      </c>
      <c r="D41" s="25"/>
      <c r="E41" s="25">
        <v>1</v>
      </c>
      <c r="F41" s="26">
        <f t="shared" si="1"/>
        <v>0.1</v>
      </c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SUM(C6:C42)</f>
        <v>908</v>
      </c>
      <c r="D43" s="66">
        <f>SUM(D6:D42)</f>
        <v>555</v>
      </c>
      <c r="E43" s="66">
        <f>SUM(E6:E42)</f>
        <v>1463</v>
      </c>
      <c r="F43" s="67">
        <f>SUM(F6:F41)</f>
        <v>100.1999999999999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45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C43" sqref="C43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65</v>
      </c>
      <c r="F3" s="96"/>
      <c r="G3" s="5"/>
      <c r="H3" s="6"/>
      <c r="I3" s="6"/>
      <c r="J3" s="6"/>
      <c r="K3" s="6"/>
      <c r="L3" s="6"/>
      <c r="M3" s="6"/>
      <c r="N3" s="97"/>
      <c r="O3" s="97"/>
      <c r="P3" s="7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46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66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265</v>
      </c>
      <c r="D6" s="25">
        <v>160</v>
      </c>
      <c r="E6" s="25">
        <v>425</v>
      </c>
      <c r="F6" s="26">
        <f t="shared" ref="F6:F42" si="1">ROUND(E6/$E$43,3)*100</f>
        <v>28.499999999999996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277</v>
      </c>
      <c r="D7" s="25">
        <v>44</v>
      </c>
      <c r="E7" s="25">
        <v>321</v>
      </c>
      <c r="F7" s="26">
        <f t="shared" si="1"/>
        <v>21.5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93</v>
      </c>
      <c r="D8" s="25">
        <v>102</v>
      </c>
      <c r="E8" s="25">
        <v>195</v>
      </c>
      <c r="F8" s="26">
        <f t="shared" si="1"/>
        <v>13.100000000000001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67</v>
      </c>
      <c r="D9" s="25">
        <v>119</v>
      </c>
      <c r="E9" s="25">
        <v>186</v>
      </c>
      <c r="F9" s="26">
        <f t="shared" si="1"/>
        <v>12.5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29</v>
      </c>
      <c r="D10" s="25">
        <v>69</v>
      </c>
      <c r="E10" s="25">
        <v>98</v>
      </c>
      <c r="F10" s="26">
        <f t="shared" si="1"/>
        <v>6.6000000000000005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80</v>
      </c>
      <c r="D11" s="25">
        <v>7</v>
      </c>
      <c r="E11" s="25">
        <v>87</v>
      </c>
      <c r="F11" s="26">
        <f t="shared" si="1"/>
        <v>5.8000000000000007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8</v>
      </c>
      <c r="E12" s="25">
        <v>23</v>
      </c>
      <c r="F12" s="26">
        <f t="shared" si="1"/>
        <v>1.5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13</v>
      </c>
      <c r="C13" s="25">
        <v>16</v>
      </c>
      <c r="D13" s="25">
        <v>4</v>
      </c>
      <c r="E13" s="25">
        <v>20</v>
      </c>
      <c r="F13" s="26">
        <f t="shared" si="1"/>
        <v>1.3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14</v>
      </c>
      <c r="C14" s="25">
        <v>9</v>
      </c>
      <c r="D14" s="25">
        <v>6</v>
      </c>
      <c r="E14" s="25">
        <v>15</v>
      </c>
      <c r="F14" s="26">
        <f t="shared" si="1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17</v>
      </c>
      <c r="C15" s="37">
        <v>4</v>
      </c>
      <c r="D15" s="37">
        <v>8</v>
      </c>
      <c r="E15" s="37">
        <v>12</v>
      </c>
      <c r="F15" s="26">
        <f t="shared" si="1"/>
        <v>0.8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19</v>
      </c>
      <c r="C16" s="25">
        <v>11</v>
      </c>
      <c r="D16" s="25"/>
      <c r="E16" s="25">
        <v>11</v>
      </c>
      <c r="F16" s="26">
        <f t="shared" si="1"/>
        <v>0.70000000000000007</v>
      </c>
      <c r="G16" s="29"/>
      <c r="H16" s="38" t="s">
        <v>67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66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18</v>
      </c>
      <c r="C17" s="25">
        <v>8</v>
      </c>
      <c r="D17" s="25">
        <v>2</v>
      </c>
      <c r="E17" s="25">
        <v>10</v>
      </c>
      <c r="F17" s="26">
        <f t="shared" si="1"/>
        <v>0.70000000000000007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265</v>
      </c>
      <c r="K17" s="44">
        <f t="shared" si="2"/>
        <v>160</v>
      </c>
      <c r="L17" s="44">
        <f t="shared" ref="L17:L25" si="3">J17+K17</f>
        <v>425</v>
      </c>
      <c r="M17" s="45">
        <f t="shared" ref="M17:M26" si="4">ROUND(L17/$E$43,3)*100</f>
        <v>28.499999999999996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21</v>
      </c>
      <c r="C18" s="25">
        <v>9</v>
      </c>
      <c r="D18" s="25">
        <v>1</v>
      </c>
      <c r="E18" s="25">
        <v>10</v>
      </c>
      <c r="F18" s="26">
        <f t="shared" si="1"/>
        <v>0.70000000000000007</v>
      </c>
      <c r="G18" s="29"/>
      <c r="H18" s="42">
        <v>2</v>
      </c>
      <c r="I18" s="46" t="str">
        <f t="shared" si="2"/>
        <v>インドネシア</v>
      </c>
      <c r="J18" s="47">
        <f t="shared" si="2"/>
        <v>277</v>
      </c>
      <c r="K18" s="47">
        <f t="shared" si="2"/>
        <v>44</v>
      </c>
      <c r="L18" s="44">
        <f t="shared" si="3"/>
        <v>321</v>
      </c>
      <c r="M18" s="48">
        <f t="shared" si="4"/>
        <v>21.5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16</v>
      </c>
      <c r="C19" s="25">
        <v>6</v>
      </c>
      <c r="D19" s="25">
        <v>3</v>
      </c>
      <c r="E19" s="25">
        <v>9</v>
      </c>
      <c r="F19" s="26">
        <f t="shared" si="1"/>
        <v>0.6</v>
      </c>
      <c r="G19" s="29"/>
      <c r="H19" s="42">
        <v>3</v>
      </c>
      <c r="I19" s="46" t="str">
        <f t="shared" si="2"/>
        <v>韓国</v>
      </c>
      <c r="J19" s="47">
        <f t="shared" si="2"/>
        <v>93</v>
      </c>
      <c r="K19" s="47">
        <f t="shared" si="2"/>
        <v>102</v>
      </c>
      <c r="L19" s="44">
        <f t="shared" si="3"/>
        <v>195</v>
      </c>
      <c r="M19" s="48">
        <f t="shared" si="4"/>
        <v>13.100000000000001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22</v>
      </c>
      <c r="C20" s="25">
        <v>5</v>
      </c>
      <c r="D20" s="25">
        <v>4</v>
      </c>
      <c r="E20" s="25">
        <v>9</v>
      </c>
      <c r="F20" s="26">
        <f t="shared" si="1"/>
        <v>0.6</v>
      </c>
      <c r="G20" s="29"/>
      <c r="H20" s="42">
        <v>4</v>
      </c>
      <c r="I20" s="46" t="str">
        <f t="shared" si="2"/>
        <v>中国</v>
      </c>
      <c r="J20" s="47">
        <f t="shared" si="2"/>
        <v>67</v>
      </c>
      <c r="K20" s="47">
        <f t="shared" si="2"/>
        <v>119</v>
      </c>
      <c r="L20" s="44">
        <f t="shared" si="3"/>
        <v>186</v>
      </c>
      <c r="M20" s="48">
        <f t="shared" si="4"/>
        <v>12.5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20</v>
      </c>
      <c r="C21" s="25">
        <v>2</v>
      </c>
      <c r="D21" s="25">
        <v>6</v>
      </c>
      <c r="E21" s="25">
        <v>8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29</v>
      </c>
      <c r="K21" s="47">
        <f t="shared" si="2"/>
        <v>69</v>
      </c>
      <c r="L21" s="44">
        <f t="shared" si="3"/>
        <v>98</v>
      </c>
      <c r="M21" s="48">
        <f t="shared" si="4"/>
        <v>6.6000000000000005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23</v>
      </c>
      <c r="C22" s="25">
        <v>7</v>
      </c>
      <c r="D22" s="25"/>
      <c r="E22" s="25">
        <v>7</v>
      </c>
      <c r="F22" s="26">
        <f t="shared" si="1"/>
        <v>0.5</v>
      </c>
      <c r="G22" s="29"/>
      <c r="H22" s="42">
        <v>6</v>
      </c>
      <c r="I22" s="46" t="str">
        <f t="shared" si="2"/>
        <v>マレーシア</v>
      </c>
      <c r="J22" s="47">
        <f t="shared" si="2"/>
        <v>80</v>
      </c>
      <c r="K22" s="47">
        <f t="shared" si="2"/>
        <v>7</v>
      </c>
      <c r="L22" s="44">
        <f t="shared" si="3"/>
        <v>87</v>
      </c>
      <c r="M22" s="48">
        <f t="shared" si="4"/>
        <v>5.8000000000000007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3</v>
      </c>
      <c r="D23" s="25">
        <v>3</v>
      </c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8</v>
      </c>
      <c r="L23" s="44">
        <f t="shared" si="3"/>
        <v>23</v>
      </c>
      <c r="M23" s="48">
        <f t="shared" si="4"/>
        <v>1.5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25</v>
      </c>
      <c r="C24" s="25">
        <v>2</v>
      </c>
      <c r="D24" s="25">
        <v>2</v>
      </c>
      <c r="E24" s="25">
        <v>4</v>
      </c>
      <c r="F24" s="26">
        <f t="shared" si="1"/>
        <v>0.3</v>
      </c>
      <c r="G24" s="29"/>
      <c r="H24" s="42">
        <v>8</v>
      </c>
      <c r="I24" s="46" t="str">
        <f t="shared" si="2"/>
        <v>カンボジア</v>
      </c>
      <c r="J24" s="47">
        <f t="shared" si="2"/>
        <v>16</v>
      </c>
      <c r="K24" s="47">
        <f t="shared" si="2"/>
        <v>4</v>
      </c>
      <c r="L24" s="44">
        <f t="shared" si="3"/>
        <v>20</v>
      </c>
      <c r="M24" s="48">
        <f t="shared" si="4"/>
        <v>1.3</v>
      </c>
      <c r="O24" s="8"/>
      <c r="P24" s="8"/>
    </row>
    <row r="25" spans="1:19" ht="20.100000000000001" customHeight="1" x14ac:dyDescent="0.15">
      <c r="A25" s="23">
        <f t="shared" si="0"/>
        <v>19</v>
      </c>
      <c r="B25" s="24" t="s">
        <v>35</v>
      </c>
      <c r="C25" s="25">
        <v>4</v>
      </c>
      <c r="D25" s="25"/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9</v>
      </c>
      <c r="K25" s="53">
        <f t="shared" si="2"/>
        <v>6</v>
      </c>
      <c r="L25" s="44">
        <f t="shared" si="3"/>
        <v>15</v>
      </c>
      <c r="M25" s="48">
        <f t="shared" si="4"/>
        <v>1</v>
      </c>
      <c r="O25" s="8"/>
      <c r="P25" s="8"/>
    </row>
    <row r="26" spans="1:19" ht="20.100000000000001" customHeight="1" x14ac:dyDescent="0.15">
      <c r="A26" s="23">
        <f t="shared" si="0"/>
        <v>19</v>
      </c>
      <c r="B26" s="24" t="s">
        <v>31</v>
      </c>
      <c r="C26" s="25">
        <v>3</v>
      </c>
      <c r="D26" s="25">
        <v>1</v>
      </c>
      <c r="E26" s="25">
        <v>4</v>
      </c>
      <c r="F26" s="54">
        <f t="shared" si="1"/>
        <v>0.3</v>
      </c>
      <c r="G26" s="29"/>
      <c r="H26" s="55"/>
      <c r="I26" s="56" t="s">
        <v>28</v>
      </c>
      <c r="J26" s="57">
        <f>C43-SUM(J17:J25)</f>
        <v>83</v>
      </c>
      <c r="K26" s="57">
        <f>D43-SUM(K17:K25)</f>
        <v>38</v>
      </c>
      <c r="L26" s="58">
        <f>SUM(J26:K26)</f>
        <v>121</v>
      </c>
      <c r="M26" s="59">
        <f t="shared" si="4"/>
        <v>8.1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30</v>
      </c>
      <c r="C27" s="25">
        <v>3</v>
      </c>
      <c r="D27" s="25"/>
      <c r="E27" s="25">
        <v>3</v>
      </c>
      <c r="F27" s="26">
        <f t="shared" si="1"/>
        <v>0.2</v>
      </c>
      <c r="G27" s="60"/>
      <c r="H27" s="30"/>
      <c r="J27" s="61">
        <f>SUM(J17:J26)</f>
        <v>934</v>
      </c>
      <c r="K27" s="61">
        <f>SUM(K17:K26)</f>
        <v>557</v>
      </c>
      <c r="L27" s="61">
        <f>SUM(L17:L26)</f>
        <v>1491</v>
      </c>
      <c r="M27" s="62">
        <f>SUM(M17:M26)</f>
        <v>99.899999999999977</v>
      </c>
      <c r="O27" s="8"/>
      <c r="P27" s="8"/>
    </row>
    <row r="28" spans="1:19" ht="20.100000000000001" customHeight="1" x14ac:dyDescent="0.15">
      <c r="A28" s="23">
        <f t="shared" si="0"/>
        <v>22</v>
      </c>
      <c r="B28" s="33" t="s">
        <v>26</v>
      </c>
      <c r="C28" s="25">
        <v>1</v>
      </c>
      <c r="D28" s="25">
        <v>2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22</v>
      </c>
      <c r="B29" s="33" t="s">
        <v>29</v>
      </c>
      <c r="C29" s="25">
        <v>2</v>
      </c>
      <c r="D29" s="25">
        <v>1</v>
      </c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25</v>
      </c>
      <c r="B30" s="33" t="s">
        <v>38</v>
      </c>
      <c r="C30" s="25"/>
      <c r="D30" s="25">
        <v>2</v>
      </c>
      <c r="E30" s="25">
        <v>2</v>
      </c>
      <c r="F30" s="63">
        <f t="shared" si="1"/>
        <v>0.1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25</v>
      </c>
      <c r="B31" s="64" t="s">
        <v>32</v>
      </c>
      <c r="C31" s="25">
        <v>2</v>
      </c>
      <c r="D31" s="25"/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25</v>
      </c>
      <c r="B32" s="24" t="s">
        <v>27</v>
      </c>
      <c r="C32" s="25">
        <v>2</v>
      </c>
      <c r="D32" s="25"/>
      <c r="E32" s="25">
        <v>2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25</v>
      </c>
      <c r="B33" s="24" t="s">
        <v>68</v>
      </c>
      <c r="C33" s="25">
        <v>1</v>
      </c>
      <c r="D33" s="25">
        <v>1</v>
      </c>
      <c r="E33" s="25">
        <v>2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25</v>
      </c>
      <c r="B34" s="64" t="s">
        <v>36</v>
      </c>
      <c r="C34" s="25">
        <v>2</v>
      </c>
      <c r="D34" s="25"/>
      <c r="E34" s="25">
        <v>2</v>
      </c>
      <c r="F34" s="54">
        <f>ROUND(E34/$E$43,3)*100</f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30</v>
      </c>
      <c r="B35" s="33" t="s">
        <v>34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30</v>
      </c>
      <c r="B36" s="24" t="s">
        <v>50</v>
      </c>
      <c r="C36" s="25"/>
      <c r="D36" s="25">
        <v>1</v>
      </c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30</v>
      </c>
      <c r="B37" s="33" t="s">
        <v>33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30</v>
      </c>
      <c r="B38" s="24" t="s">
        <v>49</v>
      </c>
      <c r="C38" s="25">
        <v>1</v>
      </c>
      <c r="D38" s="25"/>
      <c r="E38" s="25">
        <v>1</v>
      </c>
      <c r="F38" s="26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37</v>
      </c>
      <c r="C39" s="25">
        <v>1</v>
      </c>
      <c r="D39" s="25"/>
      <c r="E39" s="25">
        <v>1</v>
      </c>
      <c r="F39" s="26">
        <f t="shared" si="1"/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39</v>
      </c>
      <c r="C40" s="25">
        <v>1</v>
      </c>
      <c r="D40" s="25"/>
      <c r="E40" s="25">
        <v>1</v>
      </c>
      <c r="F40" s="26">
        <f t="shared" si="1"/>
        <v>0.1</v>
      </c>
      <c r="G40" s="60"/>
      <c r="H40" s="30"/>
      <c r="J40" s="61"/>
      <c r="K40" s="61"/>
      <c r="L40" s="61"/>
      <c r="M40" s="62"/>
    </row>
    <row r="41" spans="1:29" ht="25.5" customHeight="1" x14ac:dyDescent="0.15">
      <c r="A41" s="23"/>
      <c r="B41" s="24" t="s">
        <v>40</v>
      </c>
      <c r="C41" s="25">
        <v>1</v>
      </c>
      <c r="D41" s="25"/>
      <c r="E41" s="25">
        <v>1</v>
      </c>
      <c r="F41" s="26">
        <f t="shared" si="1"/>
        <v>0.1</v>
      </c>
      <c r="G41" s="60"/>
      <c r="H41" s="30"/>
      <c r="J41" s="61"/>
      <c r="K41" s="61"/>
      <c r="L41" s="61"/>
      <c r="M41" s="62"/>
    </row>
    <row r="42" spans="1:29" ht="21.75" customHeight="1" x14ac:dyDescent="0.15">
      <c r="A42" s="23"/>
      <c r="B42" s="24" t="s">
        <v>41</v>
      </c>
      <c r="C42" s="24"/>
      <c r="D42" s="24">
        <v>1</v>
      </c>
      <c r="E42" s="24">
        <v>1</v>
      </c>
      <c r="F42" s="26">
        <f t="shared" si="1"/>
        <v>0.1</v>
      </c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SUM(C6:C42)</f>
        <v>934</v>
      </c>
      <c r="D43" s="66">
        <f>SUM(D6:D42)</f>
        <v>557</v>
      </c>
      <c r="E43" s="66">
        <f>SUM(E6:E42)</f>
        <v>1491</v>
      </c>
      <c r="F43" s="67">
        <f>SUM(F6:F42)</f>
        <v>100.09999999999991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45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8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S10" sqref="S10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69</v>
      </c>
      <c r="F3" s="96"/>
      <c r="G3" s="5"/>
      <c r="H3" s="6"/>
      <c r="I3" s="6"/>
      <c r="J3" s="6"/>
      <c r="K3" s="6"/>
      <c r="L3" s="6"/>
      <c r="M3" s="6"/>
      <c r="N3" s="97"/>
      <c r="O3" s="97"/>
      <c r="P3" s="8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46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70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282</v>
      </c>
      <c r="D6" s="25">
        <v>147</v>
      </c>
      <c r="E6" s="25">
        <v>429</v>
      </c>
      <c r="F6" s="26">
        <f t="shared" ref="F6:F36" si="1">ROUND(E6/$E$43,3)*100</f>
        <v>29.099999999999998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261</v>
      </c>
      <c r="D7" s="25">
        <v>43</v>
      </c>
      <c r="E7" s="25">
        <v>304</v>
      </c>
      <c r="F7" s="26">
        <f t="shared" si="1"/>
        <v>20.599999999999998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91</v>
      </c>
      <c r="D8" s="25">
        <v>102</v>
      </c>
      <c r="E8" s="25">
        <v>193</v>
      </c>
      <c r="F8" s="26">
        <f t="shared" si="1"/>
        <v>13.100000000000001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74</v>
      </c>
      <c r="D9" s="25">
        <v>110</v>
      </c>
      <c r="E9" s="25">
        <v>184</v>
      </c>
      <c r="F9" s="26">
        <f t="shared" si="1"/>
        <v>12.5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27</v>
      </c>
      <c r="D10" s="25">
        <v>68</v>
      </c>
      <c r="E10" s="25">
        <v>95</v>
      </c>
      <c r="F10" s="26">
        <f t="shared" si="1"/>
        <v>6.4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80</v>
      </c>
      <c r="D11" s="25">
        <v>7</v>
      </c>
      <c r="E11" s="25">
        <v>87</v>
      </c>
      <c r="F11" s="26">
        <f t="shared" si="1"/>
        <v>5.8999999999999995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8</v>
      </c>
      <c r="E12" s="25">
        <v>23</v>
      </c>
      <c r="F12" s="26">
        <f t="shared" si="1"/>
        <v>1.6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13</v>
      </c>
      <c r="C13" s="25">
        <v>15</v>
      </c>
      <c r="D13" s="25">
        <v>4</v>
      </c>
      <c r="E13" s="25">
        <v>19</v>
      </c>
      <c r="F13" s="26">
        <f t="shared" si="1"/>
        <v>1.3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8</v>
      </c>
      <c r="B14" s="33" t="s">
        <v>19</v>
      </c>
      <c r="C14" s="25">
        <v>17</v>
      </c>
      <c r="D14" s="25">
        <v>2</v>
      </c>
      <c r="E14" s="25">
        <v>19</v>
      </c>
      <c r="F14" s="26">
        <f t="shared" si="1"/>
        <v>1.3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14</v>
      </c>
      <c r="C15" s="37">
        <v>9</v>
      </c>
      <c r="D15" s="37">
        <v>4</v>
      </c>
      <c r="E15" s="37">
        <v>13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17</v>
      </c>
      <c r="C16" s="25">
        <v>4</v>
      </c>
      <c r="D16" s="25">
        <v>8</v>
      </c>
      <c r="E16" s="25">
        <v>12</v>
      </c>
      <c r="F16" s="26">
        <f t="shared" si="1"/>
        <v>0.8</v>
      </c>
      <c r="G16" s="29"/>
      <c r="H16" s="38" t="s">
        <v>48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70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20</v>
      </c>
      <c r="C17" s="25">
        <v>2</v>
      </c>
      <c r="D17" s="25">
        <v>8</v>
      </c>
      <c r="E17" s="25">
        <v>10</v>
      </c>
      <c r="F17" s="26">
        <f t="shared" si="1"/>
        <v>0.70000000000000007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282</v>
      </c>
      <c r="K17" s="44">
        <f t="shared" si="2"/>
        <v>147</v>
      </c>
      <c r="L17" s="44">
        <f t="shared" ref="L17:L25" si="3">J17+K17</f>
        <v>429</v>
      </c>
      <c r="M17" s="45">
        <f t="shared" ref="M17:M26" si="4">ROUND(L17/$E$43,3)*100</f>
        <v>29.099999999999998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21</v>
      </c>
      <c r="C18" s="25">
        <v>9</v>
      </c>
      <c r="D18" s="25">
        <v>1</v>
      </c>
      <c r="E18" s="25">
        <v>10</v>
      </c>
      <c r="F18" s="26">
        <f t="shared" si="1"/>
        <v>0.70000000000000007</v>
      </c>
      <c r="G18" s="29"/>
      <c r="H18" s="42">
        <v>2</v>
      </c>
      <c r="I18" s="46" t="str">
        <f t="shared" si="2"/>
        <v>インドネシア</v>
      </c>
      <c r="J18" s="47">
        <f t="shared" si="2"/>
        <v>261</v>
      </c>
      <c r="K18" s="47">
        <f t="shared" si="2"/>
        <v>43</v>
      </c>
      <c r="L18" s="44">
        <f t="shared" si="3"/>
        <v>304</v>
      </c>
      <c r="M18" s="48">
        <f t="shared" si="4"/>
        <v>20.599999999999998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12</v>
      </c>
      <c r="B19" s="24" t="s">
        <v>22</v>
      </c>
      <c r="C19" s="25">
        <v>6</v>
      </c>
      <c r="D19" s="25">
        <v>4</v>
      </c>
      <c r="E19" s="25">
        <v>10</v>
      </c>
      <c r="F19" s="26">
        <f t="shared" si="1"/>
        <v>0.70000000000000007</v>
      </c>
      <c r="G19" s="29"/>
      <c r="H19" s="42">
        <v>3</v>
      </c>
      <c r="I19" s="46" t="str">
        <f t="shared" si="2"/>
        <v>韓国</v>
      </c>
      <c r="J19" s="47">
        <f t="shared" si="2"/>
        <v>91</v>
      </c>
      <c r="K19" s="47">
        <f t="shared" si="2"/>
        <v>102</v>
      </c>
      <c r="L19" s="44">
        <f t="shared" si="3"/>
        <v>193</v>
      </c>
      <c r="M19" s="48">
        <f t="shared" si="4"/>
        <v>13.100000000000001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18</v>
      </c>
      <c r="C20" s="25">
        <v>7</v>
      </c>
      <c r="D20" s="25">
        <v>1</v>
      </c>
      <c r="E20" s="25">
        <v>8</v>
      </c>
      <c r="F20" s="26">
        <f t="shared" si="1"/>
        <v>0.5</v>
      </c>
      <c r="G20" s="29"/>
      <c r="H20" s="42">
        <v>4</v>
      </c>
      <c r="I20" s="46" t="str">
        <f t="shared" si="2"/>
        <v>中国</v>
      </c>
      <c r="J20" s="47">
        <f t="shared" si="2"/>
        <v>74</v>
      </c>
      <c r="K20" s="47">
        <f t="shared" si="2"/>
        <v>110</v>
      </c>
      <c r="L20" s="44">
        <f t="shared" si="3"/>
        <v>184</v>
      </c>
      <c r="M20" s="48">
        <f t="shared" si="4"/>
        <v>12.5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16</v>
      </c>
      <c r="C21" s="25">
        <v>4</v>
      </c>
      <c r="D21" s="25">
        <v>3</v>
      </c>
      <c r="E21" s="25">
        <v>7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27</v>
      </c>
      <c r="K21" s="47">
        <f t="shared" si="2"/>
        <v>68</v>
      </c>
      <c r="L21" s="44">
        <f t="shared" si="3"/>
        <v>95</v>
      </c>
      <c r="M21" s="48">
        <f t="shared" si="4"/>
        <v>6.4</v>
      </c>
      <c r="O21" s="8"/>
      <c r="P21" s="8"/>
    </row>
    <row r="22" spans="1:19" ht="20.100000000000001" customHeight="1" x14ac:dyDescent="0.15">
      <c r="A22" s="23">
        <f t="shared" si="0"/>
        <v>16</v>
      </c>
      <c r="B22" s="24" t="s">
        <v>23</v>
      </c>
      <c r="C22" s="25">
        <v>7</v>
      </c>
      <c r="D22" s="25"/>
      <c r="E22" s="25">
        <v>7</v>
      </c>
      <c r="F22" s="26">
        <f t="shared" si="1"/>
        <v>0.5</v>
      </c>
      <c r="G22" s="29"/>
      <c r="H22" s="42">
        <v>6</v>
      </c>
      <c r="I22" s="46" t="str">
        <f t="shared" si="2"/>
        <v>マレーシア</v>
      </c>
      <c r="J22" s="47">
        <f t="shared" si="2"/>
        <v>80</v>
      </c>
      <c r="K22" s="47">
        <f t="shared" si="2"/>
        <v>7</v>
      </c>
      <c r="L22" s="44">
        <f t="shared" si="3"/>
        <v>87</v>
      </c>
      <c r="M22" s="48">
        <f t="shared" si="4"/>
        <v>5.8999999999999995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3</v>
      </c>
      <c r="D23" s="25">
        <v>3</v>
      </c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8</v>
      </c>
      <c r="L23" s="44">
        <f t="shared" si="3"/>
        <v>23</v>
      </c>
      <c r="M23" s="48">
        <f t="shared" si="4"/>
        <v>1.6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30</v>
      </c>
      <c r="C24" s="25">
        <v>5</v>
      </c>
      <c r="D24" s="25"/>
      <c r="E24" s="25">
        <v>5</v>
      </c>
      <c r="F24" s="26">
        <f t="shared" si="1"/>
        <v>0.3</v>
      </c>
      <c r="G24" s="29"/>
      <c r="H24" s="42">
        <v>8</v>
      </c>
      <c r="I24" s="46" t="str">
        <f t="shared" si="2"/>
        <v>カンボジア</v>
      </c>
      <c r="J24" s="47">
        <f t="shared" si="2"/>
        <v>15</v>
      </c>
      <c r="K24" s="47">
        <f t="shared" si="2"/>
        <v>4</v>
      </c>
      <c r="L24" s="44">
        <f t="shared" si="3"/>
        <v>19</v>
      </c>
      <c r="M24" s="48">
        <f t="shared" si="4"/>
        <v>1.3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35</v>
      </c>
      <c r="C25" s="25">
        <v>4</v>
      </c>
      <c r="D25" s="25"/>
      <c r="E25" s="25">
        <v>4</v>
      </c>
      <c r="F25" s="26">
        <f t="shared" si="1"/>
        <v>0.3</v>
      </c>
      <c r="G25" s="29"/>
      <c r="H25" s="51"/>
      <c r="I25" s="52" t="str">
        <f t="shared" si="2"/>
        <v>アフガニスタン</v>
      </c>
      <c r="J25" s="53">
        <f t="shared" si="2"/>
        <v>17</v>
      </c>
      <c r="K25" s="53">
        <f t="shared" si="2"/>
        <v>2</v>
      </c>
      <c r="L25" s="44">
        <f t="shared" si="3"/>
        <v>19</v>
      </c>
      <c r="M25" s="48">
        <f t="shared" si="4"/>
        <v>1.3</v>
      </c>
      <c r="O25" s="8"/>
      <c r="P25" s="8"/>
    </row>
    <row r="26" spans="1:19" ht="20.100000000000001" customHeight="1" x14ac:dyDescent="0.15">
      <c r="A26" s="23">
        <f t="shared" si="0"/>
        <v>20</v>
      </c>
      <c r="B26" s="24" t="s">
        <v>31</v>
      </c>
      <c r="C26" s="25">
        <v>3</v>
      </c>
      <c r="D26" s="25">
        <v>1</v>
      </c>
      <c r="E26" s="25">
        <v>4</v>
      </c>
      <c r="F26" s="54">
        <f t="shared" si="1"/>
        <v>0.3</v>
      </c>
      <c r="G26" s="29"/>
      <c r="H26" s="55"/>
      <c r="I26" s="56" t="s">
        <v>28</v>
      </c>
      <c r="J26" s="57">
        <f>C43-SUM(J17:J25)</f>
        <v>79</v>
      </c>
      <c r="K26" s="57">
        <f>D43-SUM(K17:K25)</f>
        <v>43</v>
      </c>
      <c r="L26" s="58">
        <f>SUM(J26:K26)</f>
        <v>122</v>
      </c>
      <c r="M26" s="59">
        <f t="shared" si="4"/>
        <v>8.3000000000000007</v>
      </c>
      <c r="O26" s="8"/>
      <c r="P26" s="8"/>
    </row>
    <row r="27" spans="1:19" ht="20.100000000000001" customHeight="1" x14ac:dyDescent="0.15">
      <c r="A27" s="23">
        <f t="shared" si="0"/>
        <v>20</v>
      </c>
      <c r="B27" s="24" t="s">
        <v>25</v>
      </c>
      <c r="C27" s="25">
        <v>2</v>
      </c>
      <c r="D27" s="25">
        <v>2</v>
      </c>
      <c r="E27" s="25">
        <v>4</v>
      </c>
      <c r="F27" s="26">
        <f t="shared" si="1"/>
        <v>0.3</v>
      </c>
      <c r="G27" s="60"/>
      <c r="H27" s="30"/>
      <c r="J27" s="61">
        <f>SUM(J17:J26)</f>
        <v>941</v>
      </c>
      <c r="K27" s="61">
        <f>SUM(K17:K26)</f>
        <v>534</v>
      </c>
      <c r="L27" s="61">
        <f>SUM(L17:L26)</f>
        <v>1475</v>
      </c>
      <c r="M27" s="62">
        <f>SUM(M17:M26)</f>
        <v>100.1</v>
      </c>
      <c r="O27" s="8"/>
      <c r="P27" s="8"/>
    </row>
    <row r="28" spans="1:19" ht="20.100000000000001" customHeight="1" x14ac:dyDescent="0.15">
      <c r="A28" s="23">
        <f t="shared" si="0"/>
        <v>23</v>
      </c>
      <c r="B28" s="33" t="s">
        <v>26</v>
      </c>
      <c r="C28" s="25">
        <v>1</v>
      </c>
      <c r="D28" s="25">
        <v>2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23</v>
      </c>
      <c r="B29" s="33" t="s">
        <v>29</v>
      </c>
      <c r="C29" s="25">
        <v>2</v>
      </c>
      <c r="D29" s="25">
        <v>1</v>
      </c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25</v>
      </c>
      <c r="B30" s="33" t="s">
        <v>36</v>
      </c>
      <c r="C30" s="25">
        <v>2</v>
      </c>
      <c r="D30" s="25"/>
      <c r="E30" s="25">
        <v>2</v>
      </c>
      <c r="F30" s="63">
        <f t="shared" si="1"/>
        <v>0.1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25</v>
      </c>
      <c r="B31" s="64" t="s">
        <v>32</v>
      </c>
      <c r="C31" s="25">
        <v>2</v>
      </c>
      <c r="D31" s="25"/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25</v>
      </c>
      <c r="B32" s="24" t="s">
        <v>27</v>
      </c>
      <c r="C32" s="25">
        <v>2</v>
      </c>
      <c r="D32" s="25"/>
      <c r="E32" s="25">
        <v>2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25</v>
      </c>
      <c r="B33" s="24" t="s">
        <v>38</v>
      </c>
      <c r="C33" s="25"/>
      <c r="D33" s="25">
        <v>2</v>
      </c>
      <c r="E33" s="25">
        <v>2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25</v>
      </c>
      <c r="B34" s="64" t="s">
        <v>50</v>
      </c>
      <c r="C34" s="25"/>
      <c r="D34" s="25">
        <v>2</v>
      </c>
      <c r="E34" s="25">
        <v>2</v>
      </c>
      <c r="F34" s="54">
        <f>ROUND(E34/$E$43,3)*100</f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30</v>
      </c>
      <c r="B35" s="33" t="s">
        <v>33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30</v>
      </c>
      <c r="B36" s="24" t="s">
        <v>41</v>
      </c>
      <c r="C36" s="25"/>
      <c r="D36" s="25">
        <v>1</v>
      </c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30</v>
      </c>
      <c r="B37" s="33" t="s">
        <v>34</v>
      </c>
      <c r="C37" s="25">
        <v>1</v>
      </c>
      <c r="D37" s="25"/>
      <c r="E37" s="25">
        <v>1</v>
      </c>
      <c r="F37" s="63">
        <f>ROUND(E37/$E$43,3)*100</f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30</v>
      </c>
      <c r="B38" s="24" t="s">
        <v>49</v>
      </c>
      <c r="C38" s="25">
        <v>1</v>
      </c>
      <c r="D38" s="25"/>
      <c r="E38" s="25">
        <v>1</v>
      </c>
      <c r="F38" s="26">
        <f>ROUND(E38/$E$43,3)*100</f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37</v>
      </c>
      <c r="C39" s="25">
        <v>1</v>
      </c>
      <c r="D39" s="25"/>
      <c r="E39" s="25">
        <v>1</v>
      </c>
      <c r="F39" s="26">
        <f>ROUND(E39/$E$43,3)*100</f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40</v>
      </c>
      <c r="C40" s="25">
        <v>1</v>
      </c>
      <c r="D40" s="25"/>
      <c r="E40" s="25">
        <v>1</v>
      </c>
      <c r="F40" s="26">
        <f>ROUND(E40/$E$43,3)*100</f>
        <v>0.1</v>
      </c>
      <c r="G40" s="60"/>
      <c r="H40" s="30"/>
      <c r="J40" s="61"/>
      <c r="K40" s="61"/>
      <c r="L40" s="61"/>
      <c r="M40" s="62"/>
    </row>
    <row r="41" spans="1:29" ht="25.5" hidden="1" customHeight="1" x14ac:dyDescent="0.15">
      <c r="A41" s="23"/>
      <c r="B41" s="24"/>
      <c r="C41" s="25"/>
      <c r="D41" s="25"/>
      <c r="E41" s="25"/>
      <c r="F41" s="26"/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SUM(C6:C42)</f>
        <v>941</v>
      </c>
      <c r="D43" s="66">
        <f>SUM(D6:D42)</f>
        <v>534</v>
      </c>
      <c r="E43" s="66">
        <f>SUM(E6:E42)</f>
        <v>1475</v>
      </c>
      <c r="F43" s="67">
        <f>SUM(F6:F42)</f>
        <v>100.19999999999995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45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71</v>
      </c>
      <c r="F3" s="96"/>
      <c r="G3" s="5"/>
      <c r="H3" s="6"/>
      <c r="I3" s="6"/>
      <c r="J3" s="6"/>
      <c r="K3" s="6"/>
      <c r="L3" s="6"/>
      <c r="M3" s="6"/>
      <c r="N3" s="97"/>
      <c r="O3" s="97"/>
      <c r="P3" s="8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46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72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292</v>
      </c>
      <c r="D6" s="25">
        <v>160</v>
      </c>
      <c r="E6" s="25">
        <v>452</v>
      </c>
      <c r="F6" s="26">
        <f t="shared" ref="F6:F36" si="1">ROUND(E6/$E$43,3)*100</f>
        <v>31.8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259</v>
      </c>
      <c r="D7" s="25">
        <v>39</v>
      </c>
      <c r="E7" s="25">
        <v>298</v>
      </c>
      <c r="F7" s="26">
        <f t="shared" si="1"/>
        <v>20.9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91</v>
      </c>
      <c r="D8" s="25">
        <v>101</v>
      </c>
      <c r="E8" s="25">
        <v>192</v>
      </c>
      <c r="F8" s="26">
        <f t="shared" si="1"/>
        <v>13.5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71</v>
      </c>
      <c r="D9" s="25">
        <v>112</v>
      </c>
      <c r="E9" s="25">
        <v>183</v>
      </c>
      <c r="F9" s="26">
        <f t="shared" si="1"/>
        <v>12.9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27</v>
      </c>
      <c r="D10" s="25">
        <v>68</v>
      </c>
      <c r="E10" s="25">
        <v>95</v>
      </c>
      <c r="F10" s="26">
        <f t="shared" si="1"/>
        <v>6.7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28</v>
      </c>
      <c r="D11" s="25">
        <v>3</v>
      </c>
      <c r="E11" s="25">
        <v>31</v>
      </c>
      <c r="F11" s="26">
        <f t="shared" si="1"/>
        <v>2.1999999999999997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8</v>
      </c>
      <c r="E12" s="25">
        <v>23</v>
      </c>
      <c r="F12" s="26">
        <f t="shared" si="1"/>
        <v>1.6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13</v>
      </c>
      <c r="C13" s="25">
        <v>14</v>
      </c>
      <c r="D13" s="25">
        <v>4</v>
      </c>
      <c r="E13" s="25">
        <v>18</v>
      </c>
      <c r="F13" s="26">
        <f t="shared" si="1"/>
        <v>1.3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19</v>
      </c>
      <c r="C14" s="25">
        <v>14</v>
      </c>
      <c r="D14" s="25"/>
      <c r="E14" s="25">
        <v>14</v>
      </c>
      <c r="F14" s="26">
        <f t="shared" si="1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9</v>
      </c>
      <c r="B15" s="36" t="s">
        <v>14</v>
      </c>
      <c r="C15" s="37">
        <v>10</v>
      </c>
      <c r="D15" s="37">
        <v>4</v>
      </c>
      <c r="E15" s="37">
        <v>14</v>
      </c>
      <c r="F15" s="26">
        <f t="shared" si="1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20</v>
      </c>
      <c r="C16" s="25">
        <v>2</v>
      </c>
      <c r="D16" s="25">
        <v>8</v>
      </c>
      <c r="E16" s="25">
        <v>10</v>
      </c>
      <c r="F16" s="26">
        <f t="shared" si="1"/>
        <v>0.70000000000000007</v>
      </c>
      <c r="G16" s="29"/>
      <c r="H16" s="38" t="s">
        <v>67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72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17</v>
      </c>
      <c r="C17" s="25">
        <v>4</v>
      </c>
      <c r="D17" s="25">
        <v>5</v>
      </c>
      <c r="E17" s="25">
        <v>9</v>
      </c>
      <c r="F17" s="26">
        <f t="shared" si="1"/>
        <v>0.6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292</v>
      </c>
      <c r="K17" s="44">
        <f t="shared" si="2"/>
        <v>160</v>
      </c>
      <c r="L17" s="44">
        <f t="shared" ref="L17:L25" si="3">J17+K17</f>
        <v>452</v>
      </c>
      <c r="M17" s="45">
        <f t="shared" ref="M17:M26" si="4">ROUND(L17/$E$43,3)*100</f>
        <v>31.8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18</v>
      </c>
      <c r="C18" s="25">
        <v>7</v>
      </c>
      <c r="D18" s="25">
        <v>1</v>
      </c>
      <c r="E18" s="25">
        <v>8</v>
      </c>
      <c r="F18" s="26">
        <f t="shared" si="1"/>
        <v>0.6</v>
      </c>
      <c r="G18" s="29"/>
      <c r="H18" s="42">
        <v>2</v>
      </c>
      <c r="I18" s="46" t="str">
        <f t="shared" si="2"/>
        <v>インドネシア</v>
      </c>
      <c r="J18" s="47">
        <f t="shared" si="2"/>
        <v>259</v>
      </c>
      <c r="K18" s="47">
        <f t="shared" si="2"/>
        <v>39</v>
      </c>
      <c r="L18" s="44">
        <f t="shared" si="3"/>
        <v>298</v>
      </c>
      <c r="M18" s="48">
        <f t="shared" si="4"/>
        <v>20.9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13</v>
      </c>
      <c r="B19" s="24" t="s">
        <v>16</v>
      </c>
      <c r="C19" s="25">
        <v>5</v>
      </c>
      <c r="D19" s="25">
        <v>3</v>
      </c>
      <c r="E19" s="25">
        <v>8</v>
      </c>
      <c r="F19" s="26">
        <f t="shared" si="1"/>
        <v>0.6</v>
      </c>
      <c r="G19" s="29"/>
      <c r="H19" s="42">
        <v>3</v>
      </c>
      <c r="I19" s="46" t="str">
        <f t="shared" si="2"/>
        <v>韓国</v>
      </c>
      <c r="J19" s="47">
        <f t="shared" si="2"/>
        <v>91</v>
      </c>
      <c r="K19" s="47">
        <f t="shared" si="2"/>
        <v>101</v>
      </c>
      <c r="L19" s="44">
        <f t="shared" si="3"/>
        <v>192</v>
      </c>
      <c r="M19" s="48">
        <f t="shared" si="4"/>
        <v>13.5</v>
      </c>
      <c r="N19" s="22"/>
      <c r="O19" s="8"/>
      <c r="P19" s="8"/>
    </row>
    <row r="20" spans="1:19" ht="20.100000000000001" customHeight="1" x14ac:dyDescent="0.15">
      <c r="A20" s="23">
        <f t="shared" si="0"/>
        <v>13</v>
      </c>
      <c r="B20" s="24" t="s">
        <v>21</v>
      </c>
      <c r="C20" s="25">
        <v>7</v>
      </c>
      <c r="D20" s="25">
        <v>1</v>
      </c>
      <c r="E20" s="25">
        <v>8</v>
      </c>
      <c r="F20" s="26">
        <f t="shared" si="1"/>
        <v>0.6</v>
      </c>
      <c r="G20" s="29"/>
      <c r="H20" s="42">
        <v>4</v>
      </c>
      <c r="I20" s="46" t="str">
        <f t="shared" si="2"/>
        <v>中国</v>
      </c>
      <c r="J20" s="47">
        <f t="shared" si="2"/>
        <v>71</v>
      </c>
      <c r="K20" s="47">
        <f t="shared" si="2"/>
        <v>112</v>
      </c>
      <c r="L20" s="44">
        <f t="shared" si="3"/>
        <v>183</v>
      </c>
      <c r="M20" s="48">
        <f t="shared" si="4"/>
        <v>12.9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22</v>
      </c>
      <c r="C21" s="25">
        <v>5</v>
      </c>
      <c r="D21" s="25">
        <v>2</v>
      </c>
      <c r="E21" s="25">
        <v>7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27</v>
      </c>
      <c r="K21" s="47">
        <f t="shared" si="2"/>
        <v>68</v>
      </c>
      <c r="L21" s="44">
        <f t="shared" si="3"/>
        <v>95</v>
      </c>
      <c r="M21" s="48">
        <f t="shared" si="4"/>
        <v>6.7</v>
      </c>
      <c r="O21" s="8"/>
      <c r="P21" s="8"/>
    </row>
    <row r="22" spans="1:19" ht="20.100000000000001" customHeight="1" x14ac:dyDescent="0.15">
      <c r="A22" s="23">
        <f t="shared" si="0"/>
        <v>16</v>
      </c>
      <c r="B22" s="24" t="s">
        <v>23</v>
      </c>
      <c r="C22" s="25">
        <v>7</v>
      </c>
      <c r="D22" s="25"/>
      <c r="E22" s="25">
        <v>7</v>
      </c>
      <c r="F22" s="26">
        <f t="shared" si="1"/>
        <v>0.5</v>
      </c>
      <c r="G22" s="29"/>
      <c r="H22" s="42">
        <v>6</v>
      </c>
      <c r="I22" s="46" t="str">
        <f t="shared" si="2"/>
        <v>マレーシア</v>
      </c>
      <c r="J22" s="47">
        <f t="shared" si="2"/>
        <v>28</v>
      </c>
      <c r="K22" s="47">
        <f t="shared" si="2"/>
        <v>3</v>
      </c>
      <c r="L22" s="44">
        <f t="shared" si="3"/>
        <v>31</v>
      </c>
      <c r="M22" s="48">
        <f t="shared" si="4"/>
        <v>2.1999999999999997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3</v>
      </c>
      <c r="D23" s="25">
        <v>3</v>
      </c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8</v>
      </c>
      <c r="L23" s="44">
        <f t="shared" si="3"/>
        <v>23</v>
      </c>
      <c r="M23" s="48">
        <f t="shared" si="4"/>
        <v>1.6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30</v>
      </c>
      <c r="C24" s="25">
        <v>5</v>
      </c>
      <c r="D24" s="25"/>
      <c r="E24" s="25">
        <v>5</v>
      </c>
      <c r="F24" s="26">
        <f t="shared" si="1"/>
        <v>0.4</v>
      </c>
      <c r="G24" s="29"/>
      <c r="H24" s="42">
        <v>8</v>
      </c>
      <c r="I24" s="46" t="str">
        <f t="shared" si="2"/>
        <v>カンボジア</v>
      </c>
      <c r="J24" s="47">
        <f t="shared" si="2"/>
        <v>14</v>
      </c>
      <c r="K24" s="47">
        <f t="shared" si="2"/>
        <v>4</v>
      </c>
      <c r="L24" s="44">
        <f t="shared" si="3"/>
        <v>18</v>
      </c>
      <c r="M24" s="48">
        <f t="shared" si="4"/>
        <v>1.3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35</v>
      </c>
      <c r="C25" s="25">
        <v>4</v>
      </c>
      <c r="D25" s="25"/>
      <c r="E25" s="25">
        <v>4</v>
      </c>
      <c r="F25" s="26">
        <f t="shared" si="1"/>
        <v>0.3</v>
      </c>
      <c r="G25" s="29"/>
      <c r="H25" s="51"/>
      <c r="I25" s="52" t="str">
        <f t="shared" si="2"/>
        <v>アフガニスタン</v>
      </c>
      <c r="J25" s="53">
        <f t="shared" si="2"/>
        <v>14</v>
      </c>
      <c r="K25" s="53">
        <f t="shared" si="2"/>
        <v>0</v>
      </c>
      <c r="L25" s="44">
        <f t="shared" si="3"/>
        <v>14</v>
      </c>
      <c r="M25" s="48">
        <f t="shared" si="4"/>
        <v>1</v>
      </c>
      <c r="O25" s="8"/>
      <c r="P25" s="8"/>
    </row>
    <row r="26" spans="1:19" ht="20.100000000000001" customHeight="1" x14ac:dyDescent="0.15">
      <c r="A26" s="23">
        <f t="shared" si="0"/>
        <v>20</v>
      </c>
      <c r="B26" s="24" t="s">
        <v>31</v>
      </c>
      <c r="C26" s="25">
        <v>3</v>
      </c>
      <c r="D26" s="25">
        <v>1</v>
      </c>
      <c r="E26" s="25">
        <v>4</v>
      </c>
      <c r="F26" s="54">
        <f t="shared" si="1"/>
        <v>0.3</v>
      </c>
      <c r="G26" s="29"/>
      <c r="H26" s="55"/>
      <c r="I26" s="56" t="s">
        <v>28</v>
      </c>
      <c r="J26" s="57">
        <f>C43-SUM(J17:J25)</f>
        <v>79</v>
      </c>
      <c r="K26" s="57">
        <f>D43-SUM(K17:K25)</f>
        <v>38</v>
      </c>
      <c r="L26" s="58">
        <f>SUM(J26:K26)</f>
        <v>117</v>
      </c>
      <c r="M26" s="59">
        <f t="shared" si="4"/>
        <v>8.2000000000000011</v>
      </c>
      <c r="O26" s="8"/>
      <c r="P26" s="8"/>
    </row>
    <row r="27" spans="1:19" ht="20.100000000000001" customHeight="1" x14ac:dyDescent="0.15">
      <c r="A27" s="23">
        <f t="shared" si="0"/>
        <v>20</v>
      </c>
      <c r="B27" s="24" t="s">
        <v>25</v>
      </c>
      <c r="C27" s="25">
        <v>2</v>
      </c>
      <c r="D27" s="25">
        <v>2</v>
      </c>
      <c r="E27" s="25">
        <v>4</v>
      </c>
      <c r="F27" s="26">
        <f t="shared" si="1"/>
        <v>0.3</v>
      </c>
      <c r="G27" s="60"/>
      <c r="H27" s="30"/>
      <c r="J27" s="61">
        <f>SUM(J17:J26)</f>
        <v>890</v>
      </c>
      <c r="K27" s="61">
        <f>SUM(K17:K26)</f>
        <v>533</v>
      </c>
      <c r="L27" s="61">
        <f>SUM(L17:L26)</f>
        <v>1423</v>
      </c>
      <c r="M27" s="62">
        <f>SUM(M17:M26)</f>
        <v>100.10000000000001</v>
      </c>
      <c r="O27" s="8"/>
      <c r="P27" s="8"/>
    </row>
    <row r="28" spans="1:19" ht="20.100000000000001" customHeight="1" x14ac:dyDescent="0.15">
      <c r="A28" s="23">
        <f t="shared" si="0"/>
        <v>23</v>
      </c>
      <c r="B28" s="33" t="s">
        <v>26</v>
      </c>
      <c r="C28" s="25">
        <v>1</v>
      </c>
      <c r="D28" s="25">
        <v>2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23</v>
      </c>
      <c r="B29" s="33" t="s">
        <v>36</v>
      </c>
      <c r="C29" s="25">
        <v>3</v>
      </c>
      <c r="D29" s="25"/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23</v>
      </c>
      <c r="B30" s="33" t="s">
        <v>29</v>
      </c>
      <c r="C30" s="25">
        <v>2</v>
      </c>
      <c r="D30" s="25">
        <v>1</v>
      </c>
      <c r="E30" s="25">
        <v>3</v>
      </c>
      <c r="F30" s="63">
        <f t="shared" si="1"/>
        <v>0.2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26</v>
      </c>
      <c r="B31" s="64" t="s">
        <v>27</v>
      </c>
      <c r="C31" s="25">
        <v>2</v>
      </c>
      <c r="D31" s="25"/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26</v>
      </c>
      <c r="B32" s="24" t="s">
        <v>32</v>
      </c>
      <c r="C32" s="25">
        <v>2</v>
      </c>
      <c r="D32" s="25"/>
      <c r="E32" s="25">
        <v>2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26</v>
      </c>
      <c r="B33" s="24" t="s">
        <v>38</v>
      </c>
      <c r="C33" s="25"/>
      <c r="D33" s="25">
        <v>2</v>
      </c>
      <c r="E33" s="25">
        <v>2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26</v>
      </c>
      <c r="B34" s="64" t="s">
        <v>50</v>
      </c>
      <c r="C34" s="25"/>
      <c r="D34" s="25">
        <v>2</v>
      </c>
      <c r="E34" s="25">
        <v>2</v>
      </c>
      <c r="F34" s="54">
        <f>ROUND(E34/$E$43,3)*100</f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30</v>
      </c>
      <c r="B35" s="33" t="s">
        <v>33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30</v>
      </c>
      <c r="B36" s="24" t="s">
        <v>41</v>
      </c>
      <c r="C36" s="25"/>
      <c r="D36" s="25">
        <v>1</v>
      </c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30</v>
      </c>
      <c r="B37" s="33" t="s">
        <v>34</v>
      </c>
      <c r="C37" s="25">
        <v>1</v>
      </c>
      <c r="D37" s="25"/>
      <c r="E37" s="25">
        <v>1</v>
      </c>
      <c r="F37" s="63">
        <f>ROUND(E37/$E$43,3)*100</f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30</v>
      </c>
      <c r="B38" s="24" t="s">
        <v>49</v>
      </c>
      <c r="C38" s="25">
        <v>1</v>
      </c>
      <c r="D38" s="25"/>
      <c r="E38" s="25">
        <v>1</v>
      </c>
      <c r="F38" s="26">
        <f>ROUND(E38/$E$43,3)*100</f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37</v>
      </c>
      <c r="C39" s="25">
        <v>1</v>
      </c>
      <c r="D39" s="25"/>
      <c r="E39" s="25">
        <v>1</v>
      </c>
      <c r="F39" s="26">
        <f>ROUND(E39/$E$43,3)*100</f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40</v>
      </c>
      <c r="C40" s="25">
        <v>1</v>
      </c>
      <c r="D40" s="25"/>
      <c r="E40" s="25">
        <v>1</v>
      </c>
      <c r="F40" s="26">
        <f>ROUND(E40/$E$43,3)*100</f>
        <v>0.1</v>
      </c>
      <c r="G40" s="60"/>
      <c r="H40" s="30"/>
      <c r="J40" s="61"/>
      <c r="K40" s="61"/>
      <c r="L40" s="61"/>
      <c r="M40" s="62"/>
    </row>
    <row r="41" spans="1:29" ht="25.5" hidden="1" customHeight="1" x14ac:dyDescent="0.15">
      <c r="A41" s="23"/>
      <c r="B41" s="24"/>
      <c r="C41" s="25"/>
      <c r="D41" s="25"/>
      <c r="E41" s="25"/>
      <c r="F41" s="26"/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SUM(C6:C40)</f>
        <v>890</v>
      </c>
      <c r="D43" s="66">
        <f>SUM(D6:D40)</f>
        <v>533</v>
      </c>
      <c r="E43" s="66">
        <f>SUM(E6:E40)</f>
        <v>1423</v>
      </c>
      <c r="F43" s="67">
        <f>SUM(F6:F40)</f>
        <v>100.29999999999994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45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1" zoomScale="85" zoomScaleNormal="85" workbookViewId="0">
      <selection activeCell="B15" sqref="B15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73</v>
      </c>
      <c r="F3" s="96"/>
      <c r="G3" s="5"/>
      <c r="H3" s="6"/>
      <c r="I3" s="6"/>
      <c r="J3" s="6"/>
      <c r="K3" s="6"/>
      <c r="L3" s="6"/>
      <c r="M3" s="6"/>
      <c r="N3" s="97"/>
      <c r="O3" s="97"/>
      <c r="P3" s="8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46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74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283</v>
      </c>
      <c r="D6" s="25">
        <v>167</v>
      </c>
      <c r="E6" s="25">
        <v>450</v>
      </c>
      <c r="F6" s="26">
        <f t="shared" ref="F6:F36" si="1">ROUND(E6/$E$43,3)*100</f>
        <v>32.800000000000004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200</v>
      </c>
      <c r="D7" s="25">
        <v>42</v>
      </c>
      <c r="E7" s="25">
        <v>242</v>
      </c>
      <c r="F7" s="26">
        <f t="shared" si="1"/>
        <v>17.599999999999998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9</v>
      </c>
      <c r="C8" s="25">
        <v>71</v>
      </c>
      <c r="D8" s="25">
        <v>120</v>
      </c>
      <c r="E8" s="25">
        <v>191</v>
      </c>
      <c r="F8" s="26">
        <f t="shared" si="1"/>
        <v>13.900000000000002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10</v>
      </c>
      <c r="C9" s="25">
        <v>89</v>
      </c>
      <c r="D9" s="25">
        <v>99</v>
      </c>
      <c r="E9" s="25">
        <v>188</v>
      </c>
      <c r="F9" s="26">
        <f t="shared" si="1"/>
        <v>13.700000000000001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26</v>
      </c>
      <c r="D10" s="25">
        <v>72</v>
      </c>
      <c r="E10" s="25">
        <v>98</v>
      </c>
      <c r="F10" s="26">
        <f t="shared" si="1"/>
        <v>7.1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27</v>
      </c>
      <c r="D11" s="25">
        <v>3</v>
      </c>
      <c r="E11" s="25">
        <v>30</v>
      </c>
      <c r="F11" s="26">
        <f t="shared" si="1"/>
        <v>2.1999999999999997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8</v>
      </c>
      <c r="E12" s="25">
        <v>23</v>
      </c>
      <c r="F12" s="26">
        <f t="shared" si="1"/>
        <v>1.7000000000000002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13</v>
      </c>
      <c r="C13" s="25">
        <v>15</v>
      </c>
      <c r="D13" s="25">
        <v>2</v>
      </c>
      <c r="E13" s="25">
        <v>17</v>
      </c>
      <c r="F13" s="26">
        <f t="shared" si="1"/>
        <v>1.2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14</v>
      </c>
      <c r="C14" s="25">
        <v>11</v>
      </c>
      <c r="D14" s="25">
        <v>4</v>
      </c>
      <c r="E14" s="25">
        <v>15</v>
      </c>
      <c r="F14" s="26">
        <f t="shared" si="1"/>
        <v>1.0999999999999999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19</v>
      </c>
      <c r="C15" s="37">
        <v>14</v>
      </c>
      <c r="D15" s="37"/>
      <c r="E15" s="37">
        <v>14</v>
      </c>
      <c r="F15" s="26">
        <f t="shared" si="1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20</v>
      </c>
      <c r="C16" s="25">
        <v>5</v>
      </c>
      <c r="D16" s="25">
        <v>8</v>
      </c>
      <c r="E16" s="25">
        <v>13</v>
      </c>
      <c r="F16" s="26">
        <f t="shared" si="1"/>
        <v>0.89999999999999991</v>
      </c>
      <c r="G16" s="29"/>
      <c r="H16" s="38" t="s">
        <v>56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74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17</v>
      </c>
      <c r="C17" s="25">
        <v>4</v>
      </c>
      <c r="D17" s="25">
        <v>5</v>
      </c>
      <c r="E17" s="25">
        <v>9</v>
      </c>
      <c r="F17" s="26">
        <f t="shared" si="1"/>
        <v>0.70000000000000007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283</v>
      </c>
      <c r="K17" s="44">
        <f t="shared" si="2"/>
        <v>167</v>
      </c>
      <c r="L17" s="44">
        <f t="shared" ref="L17:L25" si="3">J17+K17</f>
        <v>450</v>
      </c>
      <c r="M17" s="45">
        <f t="shared" ref="M17:M26" si="4">ROUND(L17/$E$43,3)*100</f>
        <v>32.800000000000004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16</v>
      </c>
      <c r="C18" s="25">
        <v>5</v>
      </c>
      <c r="D18" s="25">
        <v>3</v>
      </c>
      <c r="E18" s="25">
        <v>8</v>
      </c>
      <c r="F18" s="26">
        <f t="shared" si="1"/>
        <v>0.6</v>
      </c>
      <c r="G18" s="29"/>
      <c r="H18" s="42">
        <v>2</v>
      </c>
      <c r="I18" s="46" t="str">
        <f t="shared" si="2"/>
        <v>インドネシア</v>
      </c>
      <c r="J18" s="47">
        <f t="shared" si="2"/>
        <v>200</v>
      </c>
      <c r="K18" s="47">
        <f t="shared" si="2"/>
        <v>42</v>
      </c>
      <c r="L18" s="44">
        <f t="shared" si="3"/>
        <v>242</v>
      </c>
      <c r="M18" s="48">
        <f t="shared" si="4"/>
        <v>17.599999999999998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13</v>
      </c>
      <c r="B19" s="24" t="s">
        <v>21</v>
      </c>
      <c r="C19" s="25">
        <v>7</v>
      </c>
      <c r="D19" s="25">
        <v>1</v>
      </c>
      <c r="E19" s="25">
        <v>8</v>
      </c>
      <c r="F19" s="26">
        <f t="shared" si="1"/>
        <v>0.6</v>
      </c>
      <c r="G19" s="29"/>
      <c r="H19" s="42">
        <v>3</v>
      </c>
      <c r="I19" s="46" t="str">
        <f t="shared" si="2"/>
        <v>中国</v>
      </c>
      <c r="J19" s="47">
        <f t="shared" si="2"/>
        <v>71</v>
      </c>
      <c r="K19" s="47">
        <f t="shared" si="2"/>
        <v>120</v>
      </c>
      <c r="L19" s="44">
        <f t="shared" si="3"/>
        <v>191</v>
      </c>
      <c r="M19" s="48">
        <f t="shared" si="4"/>
        <v>13.900000000000002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18</v>
      </c>
      <c r="C20" s="25">
        <v>6</v>
      </c>
      <c r="D20" s="25">
        <v>1</v>
      </c>
      <c r="E20" s="25">
        <v>7</v>
      </c>
      <c r="F20" s="26">
        <f t="shared" si="1"/>
        <v>0.5</v>
      </c>
      <c r="G20" s="29"/>
      <c r="H20" s="42">
        <v>4</v>
      </c>
      <c r="I20" s="46" t="str">
        <f t="shared" si="2"/>
        <v>韓国</v>
      </c>
      <c r="J20" s="47">
        <f t="shared" si="2"/>
        <v>89</v>
      </c>
      <c r="K20" s="47">
        <f t="shared" si="2"/>
        <v>99</v>
      </c>
      <c r="L20" s="44">
        <f t="shared" si="3"/>
        <v>188</v>
      </c>
      <c r="M20" s="48">
        <f t="shared" si="4"/>
        <v>13.700000000000001</v>
      </c>
      <c r="N20" s="22"/>
      <c r="O20" s="8"/>
      <c r="P20" s="8"/>
    </row>
    <row r="21" spans="1:19" ht="20.100000000000001" customHeight="1" x14ac:dyDescent="0.15">
      <c r="A21" s="23">
        <f t="shared" si="0"/>
        <v>15</v>
      </c>
      <c r="B21" s="24" t="s">
        <v>22</v>
      </c>
      <c r="C21" s="25">
        <v>5</v>
      </c>
      <c r="D21" s="25">
        <v>2</v>
      </c>
      <c r="E21" s="25">
        <v>7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26</v>
      </c>
      <c r="K21" s="47">
        <f t="shared" si="2"/>
        <v>72</v>
      </c>
      <c r="L21" s="44">
        <f t="shared" si="3"/>
        <v>98</v>
      </c>
      <c r="M21" s="48">
        <f t="shared" si="4"/>
        <v>7.1</v>
      </c>
      <c r="O21" s="8"/>
      <c r="P21" s="8"/>
    </row>
    <row r="22" spans="1:19" ht="20.100000000000001" customHeight="1" x14ac:dyDescent="0.15">
      <c r="A22" s="23">
        <f t="shared" si="0"/>
        <v>15</v>
      </c>
      <c r="B22" s="24" t="s">
        <v>23</v>
      </c>
      <c r="C22" s="25">
        <v>7</v>
      </c>
      <c r="D22" s="25"/>
      <c r="E22" s="25">
        <v>7</v>
      </c>
      <c r="F22" s="26">
        <f t="shared" si="1"/>
        <v>0.5</v>
      </c>
      <c r="G22" s="29"/>
      <c r="H22" s="42">
        <v>6</v>
      </c>
      <c r="I22" s="46" t="str">
        <f t="shared" si="2"/>
        <v>マレーシア</v>
      </c>
      <c r="J22" s="47">
        <f t="shared" si="2"/>
        <v>27</v>
      </c>
      <c r="K22" s="47">
        <f t="shared" si="2"/>
        <v>3</v>
      </c>
      <c r="L22" s="44">
        <f t="shared" si="3"/>
        <v>30</v>
      </c>
      <c r="M22" s="48">
        <f t="shared" si="4"/>
        <v>2.1999999999999997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24</v>
      </c>
      <c r="C23" s="25">
        <v>3</v>
      </c>
      <c r="D23" s="25">
        <v>3</v>
      </c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8</v>
      </c>
      <c r="L23" s="44">
        <f t="shared" si="3"/>
        <v>23</v>
      </c>
      <c r="M23" s="48">
        <f t="shared" si="4"/>
        <v>1.7000000000000002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30</v>
      </c>
      <c r="C24" s="25">
        <v>5</v>
      </c>
      <c r="D24" s="25"/>
      <c r="E24" s="25">
        <v>5</v>
      </c>
      <c r="F24" s="26">
        <f t="shared" si="1"/>
        <v>0.4</v>
      </c>
      <c r="G24" s="29"/>
      <c r="H24" s="42">
        <v>8</v>
      </c>
      <c r="I24" s="46" t="str">
        <f t="shared" si="2"/>
        <v>カンボジア</v>
      </c>
      <c r="J24" s="47">
        <f t="shared" si="2"/>
        <v>15</v>
      </c>
      <c r="K24" s="47">
        <f t="shared" si="2"/>
        <v>2</v>
      </c>
      <c r="L24" s="44">
        <f t="shared" si="3"/>
        <v>17</v>
      </c>
      <c r="M24" s="48">
        <f t="shared" si="4"/>
        <v>1.2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35</v>
      </c>
      <c r="C25" s="25">
        <v>4</v>
      </c>
      <c r="D25" s="25"/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11</v>
      </c>
      <c r="K25" s="53">
        <f t="shared" si="2"/>
        <v>4</v>
      </c>
      <c r="L25" s="44">
        <f t="shared" si="3"/>
        <v>15</v>
      </c>
      <c r="M25" s="48">
        <f t="shared" si="4"/>
        <v>1.0999999999999999</v>
      </c>
      <c r="O25" s="8"/>
      <c r="P25" s="8"/>
    </row>
    <row r="26" spans="1:19" ht="20.100000000000001" customHeight="1" x14ac:dyDescent="0.15">
      <c r="A26" s="23">
        <f t="shared" si="0"/>
        <v>20</v>
      </c>
      <c r="B26" s="24" t="s">
        <v>31</v>
      </c>
      <c r="C26" s="25">
        <v>3</v>
      </c>
      <c r="D26" s="25">
        <v>1</v>
      </c>
      <c r="E26" s="25">
        <v>4</v>
      </c>
      <c r="F26" s="54">
        <f t="shared" si="1"/>
        <v>0.3</v>
      </c>
      <c r="G26" s="29"/>
      <c r="H26" s="55"/>
      <c r="I26" s="56" t="s">
        <v>28</v>
      </c>
      <c r="J26" s="57">
        <f>C43-SUM(J17:J25)</f>
        <v>85</v>
      </c>
      <c r="K26" s="57">
        <f>D43-SUM(K17:K25)</f>
        <v>34</v>
      </c>
      <c r="L26" s="58">
        <f>SUM(J26:K26)</f>
        <v>119</v>
      </c>
      <c r="M26" s="59">
        <f t="shared" si="4"/>
        <v>8.6999999999999993</v>
      </c>
      <c r="O26" s="8"/>
      <c r="P26" s="8"/>
    </row>
    <row r="27" spans="1:19" ht="20.100000000000001" customHeight="1" x14ac:dyDescent="0.15">
      <c r="A27" s="23">
        <f t="shared" si="0"/>
        <v>20</v>
      </c>
      <c r="B27" s="24" t="s">
        <v>25</v>
      </c>
      <c r="C27" s="25">
        <v>2</v>
      </c>
      <c r="D27" s="25">
        <v>2</v>
      </c>
      <c r="E27" s="25">
        <v>4</v>
      </c>
      <c r="F27" s="26">
        <f t="shared" si="1"/>
        <v>0.3</v>
      </c>
      <c r="G27" s="60"/>
      <c r="H27" s="30"/>
      <c r="J27" s="61">
        <f>SUM(J17:J26)</f>
        <v>822</v>
      </c>
      <c r="K27" s="61">
        <f>SUM(K17:K26)</f>
        <v>551</v>
      </c>
      <c r="L27" s="61">
        <f>SUM(L17:L26)</f>
        <v>1373</v>
      </c>
      <c r="M27" s="62">
        <f>SUM(M17:M26)</f>
        <v>100.00000000000001</v>
      </c>
      <c r="O27" s="8"/>
      <c r="P27" s="8"/>
    </row>
    <row r="28" spans="1:19" ht="20.100000000000001" customHeight="1" x14ac:dyDescent="0.15">
      <c r="A28" s="23">
        <f t="shared" si="0"/>
        <v>23</v>
      </c>
      <c r="B28" s="33" t="s">
        <v>26</v>
      </c>
      <c r="C28" s="25">
        <v>1</v>
      </c>
      <c r="D28" s="25">
        <v>2</v>
      </c>
      <c r="E28" s="25">
        <v>3</v>
      </c>
      <c r="F28" s="26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23</v>
      </c>
      <c r="B29" s="33" t="s">
        <v>36</v>
      </c>
      <c r="C29" s="25">
        <v>3</v>
      </c>
      <c r="D29" s="25"/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23</v>
      </c>
      <c r="B30" s="33" t="s">
        <v>29</v>
      </c>
      <c r="C30" s="25">
        <v>2</v>
      </c>
      <c r="D30" s="25">
        <v>1</v>
      </c>
      <c r="E30" s="25">
        <v>3</v>
      </c>
      <c r="F30" s="63">
        <f t="shared" si="1"/>
        <v>0.2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26</v>
      </c>
      <c r="B31" s="64" t="s">
        <v>27</v>
      </c>
      <c r="C31" s="25">
        <v>2</v>
      </c>
      <c r="D31" s="25"/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26</v>
      </c>
      <c r="B32" s="24" t="s">
        <v>32</v>
      </c>
      <c r="C32" s="25">
        <v>2</v>
      </c>
      <c r="D32" s="25"/>
      <c r="E32" s="25">
        <v>2</v>
      </c>
      <c r="F32" s="26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26</v>
      </c>
      <c r="B33" s="24" t="s">
        <v>38</v>
      </c>
      <c r="C33" s="25"/>
      <c r="D33" s="25">
        <v>2</v>
      </c>
      <c r="E33" s="25">
        <v>2</v>
      </c>
      <c r="F33" s="54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26</v>
      </c>
      <c r="B34" s="64" t="s">
        <v>50</v>
      </c>
      <c r="C34" s="25"/>
      <c r="D34" s="25">
        <v>2</v>
      </c>
      <c r="E34" s="25">
        <v>2</v>
      </c>
      <c r="F34" s="54">
        <f>ROUND(E34/$E$43,3)*100</f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30</v>
      </c>
      <c r="B35" s="33" t="s">
        <v>33</v>
      </c>
      <c r="C35" s="25">
        <v>1</v>
      </c>
      <c r="D35" s="25"/>
      <c r="E35" s="25">
        <v>1</v>
      </c>
      <c r="F35" s="63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30</v>
      </c>
      <c r="B36" s="24" t="s">
        <v>41</v>
      </c>
      <c r="C36" s="25"/>
      <c r="D36" s="25">
        <v>1</v>
      </c>
      <c r="E36" s="25">
        <v>1</v>
      </c>
      <c r="F36" s="63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30</v>
      </c>
      <c r="B37" s="33" t="s">
        <v>34</v>
      </c>
      <c r="C37" s="25">
        <v>1</v>
      </c>
      <c r="D37" s="25"/>
      <c r="E37" s="25">
        <v>1</v>
      </c>
      <c r="F37" s="63">
        <f>ROUND(E37/$E$43,3)*100</f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30</v>
      </c>
      <c r="B38" s="24" t="s">
        <v>49</v>
      </c>
      <c r="C38" s="25">
        <v>1</v>
      </c>
      <c r="D38" s="25"/>
      <c r="E38" s="25">
        <v>1</v>
      </c>
      <c r="F38" s="26">
        <f>ROUND(E38/$E$43,3)*100</f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24" t="s">
        <v>37</v>
      </c>
      <c r="C39" s="25">
        <v>1</v>
      </c>
      <c r="D39" s="25"/>
      <c r="E39" s="25">
        <v>1</v>
      </c>
      <c r="F39" s="26">
        <f>ROUND(E39/$E$43,3)*100</f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40</v>
      </c>
      <c r="C40" s="25">
        <v>1</v>
      </c>
      <c r="D40" s="25"/>
      <c r="E40" s="25">
        <v>1</v>
      </c>
      <c r="F40" s="26">
        <f>ROUND(E40/$E$43,3)*100</f>
        <v>0.1</v>
      </c>
      <c r="G40" s="60"/>
      <c r="H40" s="30"/>
      <c r="J40" s="61"/>
      <c r="K40" s="61"/>
      <c r="L40" s="61"/>
      <c r="M40" s="62"/>
    </row>
    <row r="41" spans="1:29" ht="25.5" hidden="1" customHeight="1" x14ac:dyDescent="0.15">
      <c r="A41" s="23"/>
      <c r="B41" s="24"/>
      <c r="C41" s="25"/>
      <c r="D41" s="25"/>
      <c r="E41" s="25"/>
      <c r="F41" s="26"/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SUM(C6:C40)</f>
        <v>822</v>
      </c>
      <c r="D43" s="66">
        <f>SUM(D6:D40)</f>
        <v>551</v>
      </c>
      <c r="E43" s="66">
        <f>SUM(E6:E40)</f>
        <v>1373</v>
      </c>
      <c r="F43" s="67">
        <f>SUM(F6:F40)</f>
        <v>99.899999999999963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75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9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opLeftCell="B4" zoomScale="85" zoomScaleNormal="85" workbookViewId="0">
      <selection activeCell="B15" sqref="B15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0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3" t="s">
        <v>1</v>
      </c>
      <c r="C3" s="94"/>
      <c r="D3" s="94"/>
      <c r="E3" s="95" t="s">
        <v>76</v>
      </c>
      <c r="F3" s="96"/>
      <c r="G3" s="5"/>
      <c r="H3" s="6"/>
      <c r="I3" s="6"/>
      <c r="J3" s="6"/>
      <c r="K3" s="6"/>
      <c r="L3" s="6"/>
      <c r="M3" s="6"/>
      <c r="N3" s="97"/>
      <c r="O3" s="97"/>
      <c r="P3" s="83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8" t="s">
        <v>2</v>
      </c>
      <c r="C4" s="99"/>
      <c r="D4" s="99"/>
      <c r="E4" s="99"/>
      <c r="F4" s="10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77</v>
      </c>
      <c r="B5" s="16" t="s">
        <v>3</v>
      </c>
      <c r="C5" s="17" t="s">
        <v>4</v>
      </c>
      <c r="D5" s="17" t="s">
        <v>5</v>
      </c>
      <c r="E5" s="16" t="s">
        <v>6</v>
      </c>
      <c r="F5" s="18" t="s">
        <v>78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7</v>
      </c>
      <c r="C6" s="25">
        <v>283</v>
      </c>
      <c r="D6" s="25">
        <v>178</v>
      </c>
      <c r="E6" s="25">
        <v>461</v>
      </c>
      <c r="F6" s="26">
        <f t="shared" ref="F6:F40" si="1">ROUND(E6/$E$43,3)*100</f>
        <v>33.200000000000003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8</v>
      </c>
      <c r="C7" s="25">
        <v>210</v>
      </c>
      <c r="D7" s="25">
        <v>42</v>
      </c>
      <c r="E7" s="25">
        <v>252</v>
      </c>
      <c r="F7" s="26">
        <f t="shared" si="1"/>
        <v>18.2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10</v>
      </c>
      <c r="C8" s="25">
        <v>88</v>
      </c>
      <c r="D8" s="25">
        <v>99</v>
      </c>
      <c r="E8" s="25">
        <v>187</v>
      </c>
      <c r="F8" s="26">
        <f t="shared" si="1"/>
        <v>13.5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9</v>
      </c>
      <c r="C9" s="25">
        <v>68</v>
      </c>
      <c r="D9" s="25">
        <v>114</v>
      </c>
      <c r="E9" s="25">
        <v>182</v>
      </c>
      <c r="F9" s="26">
        <f t="shared" si="1"/>
        <v>13.100000000000001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11</v>
      </c>
      <c r="C10" s="25">
        <v>26</v>
      </c>
      <c r="D10" s="25">
        <v>72</v>
      </c>
      <c r="E10" s="25">
        <v>98</v>
      </c>
      <c r="F10" s="26">
        <f t="shared" si="1"/>
        <v>7.1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12</v>
      </c>
      <c r="C11" s="25">
        <v>27</v>
      </c>
      <c r="D11" s="25">
        <v>3</v>
      </c>
      <c r="E11" s="25">
        <v>30</v>
      </c>
      <c r="F11" s="26">
        <f t="shared" si="1"/>
        <v>2.1999999999999997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15</v>
      </c>
      <c r="D12" s="25">
        <v>8</v>
      </c>
      <c r="E12" s="25">
        <v>23</v>
      </c>
      <c r="F12" s="26">
        <f t="shared" si="1"/>
        <v>1.7000000000000002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13</v>
      </c>
      <c r="C13" s="25">
        <v>15</v>
      </c>
      <c r="D13" s="25">
        <v>2</v>
      </c>
      <c r="E13" s="25">
        <v>17</v>
      </c>
      <c r="F13" s="26">
        <f t="shared" si="1"/>
        <v>1.2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8</v>
      </c>
      <c r="B14" s="85" t="s">
        <v>14</v>
      </c>
      <c r="C14" s="86">
        <v>13</v>
      </c>
      <c r="D14" s="86">
        <v>4</v>
      </c>
      <c r="E14" s="86">
        <v>17</v>
      </c>
      <c r="F14" s="26">
        <f t="shared" si="1"/>
        <v>1.2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8</v>
      </c>
      <c r="B15" s="87" t="s">
        <v>20</v>
      </c>
      <c r="C15" s="37">
        <v>7</v>
      </c>
      <c r="D15" s="37">
        <v>10</v>
      </c>
      <c r="E15" s="37">
        <v>17</v>
      </c>
      <c r="F15" s="26">
        <f t="shared" si="1"/>
        <v>1.2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33" t="s">
        <v>19</v>
      </c>
      <c r="C16" s="25">
        <v>14</v>
      </c>
      <c r="D16" s="25"/>
      <c r="E16" s="25">
        <v>14</v>
      </c>
      <c r="F16" s="26">
        <f t="shared" si="1"/>
        <v>1</v>
      </c>
      <c r="G16" s="29"/>
      <c r="H16" s="38" t="s">
        <v>79</v>
      </c>
      <c r="I16" s="39" t="s">
        <v>3</v>
      </c>
      <c r="J16" s="40" t="s">
        <v>4</v>
      </c>
      <c r="K16" s="40" t="s">
        <v>5</v>
      </c>
      <c r="L16" s="39" t="s">
        <v>6</v>
      </c>
      <c r="M16" s="41" t="s">
        <v>78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17</v>
      </c>
      <c r="C17" s="25">
        <v>4</v>
      </c>
      <c r="D17" s="25">
        <v>5</v>
      </c>
      <c r="E17" s="25">
        <v>9</v>
      </c>
      <c r="F17" s="26">
        <f t="shared" si="1"/>
        <v>0.6</v>
      </c>
      <c r="G17" s="29"/>
      <c r="H17" s="42">
        <v>1</v>
      </c>
      <c r="I17" s="43" t="str">
        <f t="shared" ref="I17:K25" si="2">B6</f>
        <v>ベトナム</v>
      </c>
      <c r="J17" s="44">
        <f t="shared" si="2"/>
        <v>283</v>
      </c>
      <c r="K17" s="44">
        <f t="shared" si="2"/>
        <v>178</v>
      </c>
      <c r="L17" s="44">
        <f t="shared" ref="L17:L25" si="3">J17+K17</f>
        <v>461</v>
      </c>
      <c r="M17" s="45">
        <f t="shared" ref="M17:M26" si="4">ROUND(L17/$E$43,3)*100</f>
        <v>33.200000000000003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21</v>
      </c>
      <c r="C18" s="25">
        <v>7</v>
      </c>
      <c r="D18" s="25">
        <v>1</v>
      </c>
      <c r="E18" s="25">
        <v>8</v>
      </c>
      <c r="F18" s="26">
        <f t="shared" si="1"/>
        <v>0.6</v>
      </c>
      <c r="G18" s="29"/>
      <c r="H18" s="42">
        <v>2</v>
      </c>
      <c r="I18" s="46" t="str">
        <f t="shared" si="2"/>
        <v>インドネシア</v>
      </c>
      <c r="J18" s="47">
        <f t="shared" si="2"/>
        <v>210</v>
      </c>
      <c r="K18" s="47">
        <f t="shared" si="2"/>
        <v>42</v>
      </c>
      <c r="L18" s="44">
        <f t="shared" si="3"/>
        <v>252</v>
      </c>
      <c r="M18" s="48">
        <f t="shared" si="4"/>
        <v>18.2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13</v>
      </c>
      <c r="B19" s="24" t="s">
        <v>16</v>
      </c>
      <c r="C19" s="25">
        <v>5</v>
      </c>
      <c r="D19" s="25">
        <v>3</v>
      </c>
      <c r="E19" s="25">
        <v>8</v>
      </c>
      <c r="F19" s="26">
        <f t="shared" si="1"/>
        <v>0.6</v>
      </c>
      <c r="G19" s="29"/>
      <c r="H19" s="42">
        <v>3</v>
      </c>
      <c r="I19" s="46" t="str">
        <f t="shared" si="2"/>
        <v>韓国</v>
      </c>
      <c r="J19" s="47">
        <f t="shared" si="2"/>
        <v>88</v>
      </c>
      <c r="K19" s="47">
        <f t="shared" si="2"/>
        <v>99</v>
      </c>
      <c r="L19" s="44">
        <f t="shared" si="3"/>
        <v>187</v>
      </c>
      <c r="M19" s="48">
        <f t="shared" si="4"/>
        <v>13.5</v>
      </c>
      <c r="N19" s="22"/>
      <c r="O19" s="8"/>
      <c r="P19" s="8"/>
    </row>
    <row r="20" spans="1:19" ht="20.100000000000001" customHeight="1" x14ac:dyDescent="0.15">
      <c r="A20" s="23">
        <f t="shared" si="0"/>
        <v>13</v>
      </c>
      <c r="B20" s="24" t="s">
        <v>22</v>
      </c>
      <c r="C20" s="25">
        <v>5</v>
      </c>
      <c r="D20" s="25">
        <v>3</v>
      </c>
      <c r="E20" s="25">
        <v>8</v>
      </c>
      <c r="F20" s="26">
        <f t="shared" si="1"/>
        <v>0.6</v>
      </c>
      <c r="G20" s="29"/>
      <c r="H20" s="42">
        <v>4</v>
      </c>
      <c r="I20" s="46" t="str">
        <f t="shared" si="2"/>
        <v>中国</v>
      </c>
      <c r="J20" s="47">
        <f t="shared" si="2"/>
        <v>68</v>
      </c>
      <c r="K20" s="47">
        <f t="shared" si="2"/>
        <v>114</v>
      </c>
      <c r="L20" s="44">
        <f t="shared" si="3"/>
        <v>182</v>
      </c>
      <c r="M20" s="48">
        <f t="shared" si="4"/>
        <v>13.100000000000001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18</v>
      </c>
      <c r="C21" s="25">
        <v>6</v>
      </c>
      <c r="D21" s="25">
        <v>1</v>
      </c>
      <c r="E21" s="25">
        <v>7</v>
      </c>
      <c r="F21" s="26">
        <f t="shared" si="1"/>
        <v>0.5</v>
      </c>
      <c r="G21" s="29"/>
      <c r="H21" s="42">
        <v>5</v>
      </c>
      <c r="I21" s="46" t="str">
        <f t="shared" si="2"/>
        <v>フィリピン</v>
      </c>
      <c r="J21" s="47">
        <f t="shared" si="2"/>
        <v>26</v>
      </c>
      <c r="K21" s="47">
        <f t="shared" si="2"/>
        <v>72</v>
      </c>
      <c r="L21" s="44">
        <f t="shared" si="3"/>
        <v>98</v>
      </c>
      <c r="M21" s="48">
        <f t="shared" si="4"/>
        <v>7.1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23</v>
      </c>
      <c r="C22" s="25">
        <v>6</v>
      </c>
      <c r="D22" s="25"/>
      <c r="E22" s="25">
        <v>6</v>
      </c>
      <c r="F22" s="26">
        <f t="shared" si="1"/>
        <v>0.4</v>
      </c>
      <c r="G22" s="29"/>
      <c r="H22" s="42">
        <v>6</v>
      </c>
      <c r="I22" s="46" t="str">
        <f t="shared" si="2"/>
        <v>マレーシア</v>
      </c>
      <c r="J22" s="47">
        <f t="shared" si="2"/>
        <v>27</v>
      </c>
      <c r="K22" s="47">
        <f t="shared" si="2"/>
        <v>3</v>
      </c>
      <c r="L22" s="44">
        <f t="shared" si="3"/>
        <v>30</v>
      </c>
      <c r="M22" s="48">
        <f t="shared" si="4"/>
        <v>2.1999999999999997</v>
      </c>
      <c r="O22" s="8"/>
      <c r="P22" s="8"/>
    </row>
    <row r="23" spans="1:19" ht="20.100000000000001" customHeight="1" x14ac:dyDescent="0.15">
      <c r="A23" s="23">
        <f t="shared" si="0"/>
        <v>17</v>
      </c>
      <c r="B23" s="24" t="s">
        <v>24</v>
      </c>
      <c r="C23" s="25">
        <v>3</v>
      </c>
      <c r="D23" s="25">
        <v>3</v>
      </c>
      <c r="E23" s="25">
        <v>6</v>
      </c>
      <c r="F23" s="26">
        <f t="shared" si="1"/>
        <v>0.4</v>
      </c>
      <c r="G23" s="29"/>
      <c r="H23" s="42">
        <v>7</v>
      </c>
      <c r="I23" s="46" t="str">
        <f t="shared" si="2"/>
        <v>朝鮮</v>
      </c>
      <c r="J23" s="47">
        <f t="shared" si="2"/>
        <v>15</v>
      </c>
      <c r="K23" s="47">
        <f t="shared" si="2"/>
        <v>8</v>
      </c>
      <c r="L23" s="44">
        <f t="shared" si="3"/>
        <v>23</v>
      </c>
      <c r="M23" s="48">
        <f t="shared" si="4"/>
        <v>1.7000000000000002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30</v>
      </c>
      <c r="C24" s="25">
        <v>4</v>
      </c>
      <c r="D24" s="25"/>
      <c r="E24" s="25">
        <v>4</v>
      </c>
      <c r="F24" s="26">
        <f t="shared" si="1"/>
        <v>0.3</v>
      </c>
      <c r="G24" s="29"/>
      <c r="H24" s="42">
        <v>8</v>
      </c>
      <c r="I24" s="46" t="str">
        <f t="shared" si="2"/>
        <v>カンボジア</v>
      </c>
      <c r="J24" s="47">
        <f t="shared" si="2"/>
        <v>15</v>
      </c>
      <c r="K24" s="47">
        <f t="shared" si="2"/>
        <v>2</v>
      </c>
      <c r="L24" s="44">
        <f t="shared" si="3"/>
        <v>17</v>
      </c>
      <c r="M24" s="48">
        <f t="shared" si="4"/>
        <v>1.2</v>
      </c>
      <c r="O24" s="8"/>
      <c r="P24" s="8"/>
    </row>
    <row r="25" spans="1:19" ht="20.100000000000001" customHeight="1" x14ac:dyDescent="0.15">
      <c r="A25" s="23">
        <f t="shared" si="0"/>
        <v>19</v>
      </c>
      <c r="B25" s="24" t="s">
        <v>31</v>
      </c>
      <c r="C25" s="25">
        <v>3</v>
      </c>
      <c r="D25" s="25">
        <v>1</v>
      </c>
      <c r="E25" s="25">
        <v>4</v>
      </c>
      <c r="F25" s="26">
        <f t="shared" si="1"/>
        <v>0.3</v>
      </c>
      <c r="G25" s="29"/>
      <c r="H25" s="51"/>
      <c r="I25" s="52" t="str">
        <f t="shared" si="2"/>
        <v>ブラジル</v>
      </c>
      <c r="J25" s="53">
        <f t="shared" si="2"/>
        <v>13</v>
      </c>
      <c r="K25" s="53">
        <f t="shared" si="2"/>
        <v>4</v>
      </c>
      <c r="L25" s="44">
        <f t="shared" si="3"/>
        <v>17</v>
      </c>
      <c r="M25" s="48">
        <f t="shared" si="4"/>
        <v>1.2</v>
      </c>
      <c r="O25" s="8"/>
      <c r="P25" s="8"/>
    </row>
    <row r="26" spans="1:19" ht="20.100000000000001" customHeight="1" x14ac:dyDescent="0.15">
      <c r="A26" s="23">
        <f t="shared" si="0"/>
        <v>19</v>
      </c>
      <c r="B26" s="64" t="s">
        <v>25</v>
      </c>
      <c r="C26" s="25">
        <v>2</v>
      </c>
      <c r="D26" s="25">
        <v>2</v>
      </c>
      <c r="E26" s="25">
        <v>4</v>
      </c>
      <c r="F26" s="26">
        <f t="shared" si="1"/>
        <v>0.3</v>
      </c>
      <c r="G26" s="29"/>
      <c r="H26" s="55"/>
      <c r="I26" s="56" t="s">
        <v>28</v>
      </c>
      <c r="J26" s="57">
        <f>C43-SUM(J17:J25)</f>
        <v>84</v>
      </c>
      <c r="K26" s="57">
        <f>D43-SUM(K17:K25)</f>
        <v>37</v>
      </c>
      <c r="L26" s="58">
        <f>SUM(J26:K26)</f>
        <v>121</v>
      </c>
      <c r="M26" s="59">
        <f t="shared" si="4"/>
        <v>8.6999999999999993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36</v>
      </c>
      <c r="C27" s="25">
        <v>3</v>
      </c>
      <c r="D27" s="25"/>
      <c r="E27" s="25">
        <v>3</v>
      </c>
      <c r="F27" s="26">
        <f t="shared" si="1"/>
        <v>0.2</v>
      </c>
      <c r="G27" s="60"/>
      <c r="H27" s="30"/>
      <c r="J27" s="61">
        <f>SUM(J17:J26)</f>
        <v>829</v>
      </c>
      <c r="K27" s="61">
        <f>SUM(K17:K26)</f>
        <v>559</v>
      </c>
      <c r="L27" s="61">
        <f>SUM(L17:L26)</f>
        <v>1388</v>
      </c>
      <c r="M27" s="62">
        <f>SUM(M17:M26)</f>
        <v>100.10000000000001</v>
      </c>
      <c r="O27" s="8"/>
      <c r="P27" s="8"/>
    </row>
    <row r="28" spans="1:19" ht="20.100000000000001" customHeight="1" x14ac:dyDescent="0.15">
      <c r="A28" s="23">
        <f t="shared" si="0"/>
        <v>22</v>
      </c>
      <c r="B28" s="24" t="s">
        <v>35</v>
      </c>
      <c r="C28" s="25">
        <v>3</v>
      </c>
      <c r="D28" s="25"/>
      <c r="E28" s="25">
        <v>3</v>
      </c>
      <c r="F28" s="54">
        <f t="shared" si="1"/>
        <v>0.2</v>
      </c>
      <c r="G28" s="60"/>
      <c r="H28" s="30"/>
      <c r="J28" s="61"/>
      <c r="K28" s="61"/>
      <c r="L28" s="61"/>
      <c r="M28" s="62"/>
    </row>
    <row r="29" spans="1:19" ht="20.100000000000001" customHeight="1" x14ac:dyDescent="0.15">
      <c r="A29" s="23">
        <f t="shared" si="0"/>
        <v>22</v>
      </c>
      <c r="B29" s="33" t="s">
        <v>29</v>
      </c>
      <c r="C29" s="25">
        <v>2</v>
      </c>
      <c r="D29" s="25">
        <v>1</v>
      </c>
      <c r="E29" s="25">
        <v>3</v>
      </c>
      <c r="F29" s="26">
        <f t="shared" si="1"/>
        <v>0.2</v>
      </c>
      <c r="G29" s="60"/>
      <c r="H29" s="30"/>
      <c r="J29" s="61"/>
      <c r="K29" s="61"/>
      <c r="L29" s="61"/>
      <c r="M29" s="62"/>
    </row>
    <row r="30" spans="1:19" ht="20.100000000000001" customHeight="1" x14ac:dyDescent="0.15">
      <c r="A30" s="23">
        <f t="shared" si="0"/>
        <v>22</v>
      </c>
      <c r="B30" s="24" t="s">
        <v>26</v>
      </c>
      <c r="C30" s="25">
        <v>1</v>
      </c>
      <c r="D30" s="25">
        <v>2</v>
      </c>
      <c r="E30" s="25">
        <v>3</v>
      </c>
      <c r="F30" s="54">
        <f t="shared" si="1"/>
        <v>0.2</v>
      </c>
      <c r="G30" s="60"/>
      <c r="H30" s="30"/>
      <c r="J30" s="61"/>
      <c r="K30" s="61"/>
      <c r="L30" s="61"/>
      <c r="M30" s="62"/>
    </row>
    <row r="31" spans="1:19" ht="20.100000000000001" customHeight="1" x14ac:dyDescent="0.15">
      <c r="A31" s="23">
        <f t="shared" si="0"/>
        <v>26</v>
      </c>
      <c r="B31" s="33" t="s">
        <v>27</v>
      </c>
      <c r="C31" s="25">
        <v>2</v>
      </c>
      <c r="D31" s="25"/>
      <c r="E31" s="25">
        <v>2</v>
      </c>
      <c r="F31" s="26">
        <f t="shared" si="1"/>
        <v>0.1</v>
      </c>
      <c r="G31" s="60"/>
      <c r="H31" s="30"/>
      <c r="J31" s="61"/>
      <c r="K31" s="61"/>
      <c r="L31" s="61"/>
      <c r="M31" s="62"/>
    </row>
    <row r="32" spans="1:19" ht="20.100000000000001" customHeight="1" x14ac:dyDescent="0.15">
      <c r="A32" s="23">
        <f t="shared" si="0"/>
        <v>26</v>
      </c>
      <c r="B32" s="33" t="s">
        <v>32</v>
      </c>
      <c r="C32" s="25">
        <v>2</v>
      </c>
      <c r="D32" s="25"/>
      <c r="E32" s="25">
        <v>2</v>
      </c>
      <c r="F32" s="63">
        <f t="shared" si="1"/>
        <v>0.1</v>
      </c>
      <c r="G32" s="60"/>
      <c r="H32" s="30"/>
      <c r="J32" s="61"/>
      <c r="K32" s="61"/>
      <c r="L32" s="61"/>
      <c r="M32" s="62"/>
    </row>
    <row r="33" spans="1:29" ht="20.100000000000001" customHeight="1" x14ac:dyDescent="0.15">
      <c r="A33" s="23">
        <f t="shared" si="0"/>
        <v>26</v>
      </c>
      <c r="B33" s="24" t="s">
        <v>38</v>
      </c>
      <c r="C33" s="25"/>
      <c r="D33" s="25">
        <v>2</v>
      </c>
      <c r="E33" s="25">
        <v>2</v>
      </c>
      <c r="F33" s="26">
        <f t="shared" si="1"/>
        <v>0.1</v>
      </c>
      <c r="G33" s="60"/>
      <c r="H33" s="30"/>
      <c r="J33" s="61"/>
      <c r="K33" s="61"/>
      <c r="L33" s="61"/>
      <c r="M33" s="62"/>
    </row>
    <row r="34" spans="1:29" ht="20.100000000000001" customHeight="1" x14ac:dyDescent="0.15">
      <c r="A34" s="23">
        <f t="shared" si="0"/>
        <v>26</v>
      </c>
      <c r="B34" s="24" t="s">
        <v>50</v>
      </c>
      <c r="C34" s="25"/>
      <c r="D34" s="25">
        <v>2</v>
      </c>
      <c r="E34" s="25">
        <v>2</v>
      </c>
      <c r="F34" s="26">
        <f t="shared" si="1"/>
        <v>0.1</v>
      </c>
      <c r="G34" s="60"/>
      <c r="H34" s="30"/>
      <c r="J34" s="61"/>
      <c r="K34" s="61"/>
      <c r="L34" s="61"/>
      <c r="M34" s="62"/>
    </row>
    <row r="35" spans="1:29" ht="13.5" customHeight="1" x14ac:dyDescent="0.15">
      <c r="A35" s="23">
        <f t="shared" si="0"/>
        <v>30</v>
      </c>
      <c r="B35" s="24" t="s">
        <v>37</v>
      </c>
      <c r="C35" s="25">
        <v>1</v>
      </c>
      <c r="D35" s="25"/>
      <c r="E35" s="25">
        <v>1</v>
      </c>
      <c r="F35" s="26">
        <f t="shared" si="1"/>
        <v>0.1</v>
      </c>
      <c r="G35" s="60"/>
      <c r="H35" s="30"/>
      <c r="J35" s="61"/>
      <c r="K35" s="61"/>
      <c r="L35" s="61"/>
      <c r="M35" s="62"/>
    </row>
    <row r="36" spans="1:29" ht="20.100000000000001" customHeight="1" x14ac:dyDescent="0.15">
      <c r="A36" s="23">
        <f t="shared" si="0"/>
        <v>30</v>
      </c>
      <c r="B36" s="64" t="s">
        <v>49</v>
      </c>
      <c r="C36" s="25">
        <v>1</v>
      </c>
      <c r="D36" s="25"/>
      <c r="E36" s="25">
        <v>1</v>
      </c>
      <c r="F36" s="54">
        <f t="shared" si="1"/>
        <v>0.1</v>
      </c>
      <c r="G36" s="60"/>
      <c r="H36" s="30"/>
      <c r="J36" s="61"/>
      <c r="K36" s="61"/>
      <c r="L36" s="61"/>
      <c r="M36" s="62"/>
    </row>
    <row r="37" spans="1:29" ht="20.100000000000001" customHeight="1" x14ac:dyDescent="0.15">
      <c r="A37" s="23">
        <f t="shared" si="0"/>
        <v>30</v>
      </c>
      <c r="B37" s="33" t="s">
        <v>34</v>
      </c>
      <c r="C37" s="25">
        <v>1</v>
      </c>
      <c r="D37" s="25"/>
      <c r="E37" s="25">
        <v>1</v>
      </c>
      <c r="F37" s="63">
        <f t="shared" si="1"/>
        <v>0.1</v>
      </c>
      <c r="G37" s="60"/>
      <c r="H37" s="30"/>
      <c r="J37" s="61"/>
      <c r="K37" s="61"/>
      <c r="L37" s="61"/>
      <c r="M37" s="62"/>
    </row>
    <row r="38" spans="1:29" ht="20.100000000000001" customHeight="1" x14ac:dyDescent="0.15">
      <c r="A38" s="23">
        <f t="shared" si="0"/>
        <v>30</v>
      </c>
      <c r="B38" s="24" t="s">
        <v>33</v>
      </c>
      <c r="C38" s="25">
        <v>1</v>
      </c>
      <c r="D38" s="25"/>
      <c r="E38" s="25">
        <v>1</v>
      </c>
      <c r="F38" s="63">
        <f t="shared" si="1"/>
        <v>0.1</v>
      </c>
      <c r="G38" s="60"/>
      <c r="H38" s="30"/>
      <c r="J38" s="61"/>
      <c r="K38" s="61"/>
      <c r="L38" s="61"/>
      <c r="M38" s="62"/>
    </row>
    <row r="39" spans="1:29" ht="24" customHeight="1" x14ac:dyDescent="0.15">
      <c r="A39" s="23"/>
      <c r="B39" s="33" t="s">
        <v>40</v>
      </c>
      <c r="C39" s="25">
        <v>1</v>
      </c>
      <c r="D39" s="25"/>
      <c r="E39" s="25">
        <v>1</v>
      </c>
      <c r="F39" s="63">
        <f t="shared" si="1"/>
        <v>0.1</v>
      </c>
      <c r="G39" s="60"/>
      <c r="H39" s="30"/>
      <c r="J39" s="61"/>
      <c r="K39" s="61"/>
      <c r="L39" s="61"/>
      <c r="M39" s="62"/>
    </row>
    <row r="40" spans="1:29" ht="25.5" customHeight="1" x14ac:dyDescent="0.15">
      <c r="A40" s="23"/>
      <c r="B40" s="24" t="s">
        <v>41</v>
      </c>
      <c r="C40" s="25"/>
      <c r="D40" s="25">
        <v>1</v>
      </c>
      <c r="E40" s="25">
        <v>1</v>
      </c>
      <c r="F40" s="26">
        <f t="shared" si="1"/>
        <v>0.1</v>
      </c>
      <c r="G40" s="60"/>
      <c r="H40" s="30"/>
      <c r="J40" s="61"/>
      <c r="K40" s="61"/>
      <c r="L40" s="61"/>
      <c r="M40" s="62"/>
    </row>
    <row r="41" spans="1:29" ht="25.5" hidden="1" customHeight="1" x14ac:dyDescent="0.15">
      <c r="A41" s="23"/>
      <c r="B41" s="24"/>
      <c r="C41" s="25"/>
      <c r="D41" s="25"/>
      <c r="E41" s="25"/>
      <c r="F41" s="26"/>
      <c r="G41" s="60"/>
      <c r="H41" s="30"/>
      <c r="J41" s="61"/>
      <c r="K41" s="61"/>
      <c r="L41" s="61"/>
      <c r="M41" s="62"/>
    </row>
    <row r="42" spans="1:29" ht="21.75" hidden="1" customHeight="1" x14ac:dyDescent="0.15">
      <c r="A42" s="23"/>
      <c r="B42" s="24"/>
      <c r="C42" s="24"/>
      <c r="D42" s="24"/>
      <c r="E42" s="24"/>
      <c r="F42" s="26"/>
      <c r="G42" s="60"/>
      <c r="H42" s="30"/>
      <c r="J42" s="61"/>
      <c r="K42" s="61"/>
      <c r="L42" s="61"/>
      <c r="M42" s="62"/>
    </row>
    <row r="43" spans="1:29" ht="20.100000000000001" customHeight="1" x14ac:dyDescent="0.15">
      <c r="A43" s="65"/>
      <c r="B43" s="64" t="s">
        <v>42</v>
      </c>
      <c r="C43" s="66">
        <f>SUM(C6:C40)</f>
        <v>829</v>
      </c>
      <c r="D43" s="66">
        <f>SUM(D6:D40)</f>
        <v>559</v>
      </c>
      <c r="E43" s="66">
        <f>SUM(E6:E40)</f>
        <v>1388</v>
      </c>
      <c r="F43" s="67">
        <f>SUM(F6:F40)</f>
        <v>99.999999999999943</v>
      </c>
      <c r="G43" s="60"/>
      <c r="H43" s="30"/>
      <c r="I43" s="32" t="s">
        <v>43</v>
      </c>
      <c r="J43" s="61"/>
      <c r="K43" s="61"/>
      <c r="L43" s="61"/>
      <c r="M43" s="62"/>
    </row>
    <row r="44" spans="1:29" ht="18" customHeight="1" x14ac:dyDescent="0.15">
      <c r="A44" s="29"/>
      <c r="B44" s="27"/>
      <c r="C44" s="68"/>
      <c r="D44" s="68"/>
      <c r="E44" s="20"/>
      <c r="F44" s="29"/>
      <c r="G44" s="65"/>
      <c r="H44" s="30"/>
      <c r="I44" s="69" t="s">
        <v>44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8"/>
      <c r="D45" s="68"/>
      <c r="E45" s="20"/>
      <c r="F45" s="29"/>
      <c r="G45" s="29"/>
      <c r="H45" s="30"/>
      <c r="I45" s="69" t="s">
        <v>75</v>
      </c>
      <c r="J45" s="49"/>
      <c r="K45" s="49"/>
      <c r="L45" s="49"/>
      <c r="M45" s="49"/>
    </row>
    <row r="46" spans="1:29" ht="18" customHeight="1" x14ac:dyDescent="0.15">
      <c r="A46" s="29"/>
      <c r="B46" s="27"/>
      <c r="C46" s="68"/>
      <c r="D46" s="68"/>
      <c r="E46" s="20"/>
      <c r="F46" s="29"/>
      <c r="G46" s="29"/>
      <c r="H46" s="3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x14ac:dyDescent="0.15">
      <c r="A47" s="29"/>
      <c r="B47" s="71"/>
      <c r="C47" s="68"/>
      <c r="D47" s="68"/>
      <c r="E47" s="20"/>
      <c r="F47" s="29"/>
      <c r="G47" s="29"/>
      <c r="H47" s="30"/>
      <c r="Q47" s="70"/>
      <c r="R47" s="70"/>
      <c r="S47" s="70"/>
      <c r="T47" s="70"/>
      <c r="U47" s="70"/>
    </row>
    <row r="48" spans="1:29" ht="18" customHeight="1" x14ac:dyDescent="0.15">
      <c r="A48" s="65"/>
      <c r="B48" s="71"/>
      <c r="C48" s="68"/>
      <c r="D48" s="68"/>
      <c r="E48" s="68"/>
      <c r="F48" s="65"/>
      <c r="G48" s="29"/>
      <c r="H48" s="30"/>
    </row>
    <row r="49" spans="1:17" ht="18" customHeight="1" x14ac:dyDescent="0.15">
      <c r="A49" s="72"/>
      <c r="C49" s="72"/>
      <c r="D49" s="72"/>
      <c r="E49" s="72"/>
      <c r="F49" s="72"/>
      <c r="G49" s="65"/>
      <c r="H49" s="30"/>
    </row>
    <row r="50" spans="1:17" ht="18" customHeight="1" x14ac:dyDescent="0.15">
      <c r="G50" s="72"/>
      <c r="H50" s="73"/>
    </row>
    <row r="51" spans="1:17" ht="11.25" customHeight="1" x14ac:dyDescent="0.15">
      <c r="H51" s="72"/>
      <c r="N51" s="72"/>
      <c r="O51" s="72"/>
      <c r="P51" s="72"/>
      <c r="Q51" s="72"/>
    </row>
    <row r="53" spans="1:17" x14ac:dyDescent="0.15">
      <c r="I53" s="72"/>
      <c r="J53" s="72"/>
      <c r="K53" s="72"/>
      <c r="L53" s="72"/>
      <c r="M53" s="72"/>
    </row>
    <row r="56" spans="1:17" x14ac:dyDescent="0.15">
      <c r="E56" s="74"/>
    </row>
    <row r="61" spans="1:17" x14ac:dyDescent="0.15">
      <c r="K61" s="75"/>
    </row>
  </sheetData>
  <sortState ref="B6:F40">
    <sortCondition descending="1" ref="E6:E40"/>
  </sortState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１月</vt:lpstr>
      <vt:lpstr>2月</vt:lpstr>
      <vt:lpstr>3月</vt:lpstr>
      <vt:lpstr>'10月'!Print_Area</vt:lpstr>
      <vt:lpstr>'11月'!Print_Area</vt:lpstr>
      <vt:lpstr>'12月'!Print_Area</vt:lpstr>
      <vt:lpstr>'１月'!Print_Area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内部情報</dc:creator>
  <cp:lastModifiedBy>内部情報</cp:lastModifiedBy>
  <dcterms:created xsi:type="dcterms:W3CDTF">2019-03-25T01:23:39Z</dcterms:created>
  <dcterms:modified xsi:type="dcterms:W3CDTF">2020-03-02T02:48:08Z</dcterms:modified>
</cp:coreProperties>
</file>