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5_foreigner（ＨＰ.トレー）\ＨＰ掲載用\"/>
    </mc:Choice>
  </mc:AlternateContent>
  <bookViews>
    <workbookView xWindow="0" yWindow="0" windowWidth="28800" windowHeight="11865"/>
  </bookViews>
  <sheets>
    <sheet name="4月" sheetId="1" r:id="rId1"/>
  </sheets>
  <definedNames>
    <definedName name="_xlnm._FilterDatabase" localSheetId="0" hidden="1">'4月'!$A$3:$F$49</definedName>
    <definedName name="_xlnm.Print_Area" localSheetId="0">'4月'!$B$1:$M$56</definedName>
  </definedNames>
  <calcPr calcId="162913"/>
</workbook>
</file>

<file path=xl/calcChain.xml><?xml version="1.0" encoding="utf-8"?>
<calcChain xmlns="http://schemas.openxmlformats.org/spreadsheetml/2006/main">
  <c r="F48" i="1" l="1"/>
  <c r="F4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9" i="1" l="1"/>
  <c r="A16" i="1"/>
  <c r="A12" i="1"/>
  <c r="A13" i="1"/>
  <c r="A14" i="1"/>
  <c r="A17" i="1"/>
  <c r="A18" i="1"/>
  <c r="I18" i="1"/>
  <c r="J18" i="1"/>
  <c r="K18" i="1"/>
  <c r="A19" i="1"/>
  <c r="I19" i="1"/>
  <c r="J19" i="1"/>
  <c r="K19" i="1"/>
  <c r="A20" i="1"/>
  <c r="I20" i="1"/>
  <c r="J20" i="1"/>
  <c r="K20" i="1"/>
  <c r="A21" i="1"/>
  <c r="I21" i="1"/>
  <c r="J21" i="1"/>
  <c r="K21" i="1"/>
  <c r="A22" i="1"/>
  <c r="I22" i="1"/>
  <c r="J22" i="1"/>
  <c r="K22" i="1"/>
  <c r="A23" i="1"/>
  <c r="I23" i="1"/>
  <c r="J23" i="1"/>
  <c r="K23" i="1"/>
  <c r="A24" i="1"/>
  <c r="I24" i="1"/>
  <c r="J24" i="1"/>
  <c r="K24" i="1"/>
  <c r="A25" i="1"/>
  <c r="I25" i="1"/>
  <c r="J25" i="1"/>
  <c r="K25" i="1"/>
  <c r="A26" i="1"/>
  <c r="I26" i="1"/>
  <c r="J26" i="1"/>
  <c r="K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1" i="1"/>
  <c r="A8" i="1"/>
  <c r="A6" i="1"/>
  <c r="A7" i="1"/>
  <c r="A10" i="1"/>
  <c r="A9" i="1"/>
  <c r="J27" i="1" l="1"/>
  <c r="J28" i="1" s="1"/>
  <c r="L18" i="1"/>
  <c r="M18" i="1" s="1"/>
  <c r="L25" i="1"/>
  <c r="M25" i="1" s="1"/>
  <c r="L26" i="1"/>
  <c r="M26" i="1" s="1"/>
  <c r="L20" i="1"/>
  <c r="M20" i="1" s="1"/>
  <c r="K27" i="1"/>
  <c r="K28" i="1" s="1"/>
  <c r="L22" i="1"/>
  <c r="M22" i="1" s="1"/>
  <c r="L24" i="1"/>
  <c r="M24" i="1" s="1"/>
  <c r="L21" i="1"/>
  <c r="M21" i="1" s="1"/>
  <c r="L23" i="1"/>
  <c r="M23" i="1" s="1"/>
  <c r="L19" i="1"/>
  <c r="M19" i="1" s="1"/>
  <c r="L27" i="1" l="1"/>
  <c r="M27" i="1" l="1"/>
  <c r="L28" i="1"/>
  <c r="M28" i="1" s="1"/>
</calcChain>
</file>

<file path=xl/sharedStrings.xml><?xml version="1.0" encoding="utf-8"?>
<sst xmlns="http://schemas.openxmlformats.org/spreadsheetml/2006/main" count="64" uniqueCount="59">
  <si>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19"/>
  </si>
  <si>
    <t>内　　　　訳</t>
    <rPh sb="0" eb="1">
      <t>ウチ</t>
    </rPh>
    <rPh sb="5" eb="6">
      <t>ヤク</t>
    </rPh>
    <phoneticPr fontId="19"/>
  </si>
  <si>
    <t>国籍別</t>
    <rPh sb="0" eb="2">
      <t>コクセキ</t>
    </rPh>
    <rPh sb="2" eb="3">
      <t>ベツ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</si>
  <si>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</si>
  <si>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</si>
  <si>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</si>
  <si>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％</t>
    <phoneticPr fontId="19"/>
  </si>
  <si>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19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</si>
  <si>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19"/>
  </si>
  <si>
    <t>　　100.0ではない。</t>
    <phoneticPr fontId="19"/>
  </si>
  <si>
    <t>　　端数処理（四捨五入）しているため、必ずしも</t>
    <rPh sb="2" eb="4">
      <t>ハスウ</t>
    </rPh>
    <rPh sb="4" eb="6">
      <t>ショリ</t>
    </rPh>
    <phoneticPr fontId="19"/>
  </si>
  <si>
    <t>RANK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</si>
  <si>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</si>
  <si>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その他</t>
    <rPh sb="2" eb="3">
      <t>タ</t>
    </rPh>
    <phoneticPr fontId="21"/>
  </si>
  <si>
    <t>総計</t>
  </si>
  <si>
    <t>ミャンマー</t>
  </si>
  <si>
    <t>インドネシア</t>
  </si>
  <si>
    <t>ベトナム</t>
  </si>
  <si>
    <t>フィリピン</t>
  </si>
  <si>
    <t>韓国</t>
  </si>
  <si>
    <t>中国</t>
  </si>
  <si>
    <t>ネパール</t>
  </si>
  <si>
    <t>アフガニスタン</t>
  </si>
  <si>
    <t>スリランカ</t>
  </si>
  <si>
    <t>インド</t>
  </si>
  <si>
    <t>モンゴル</t>
  </si>
  <si>
    <t>朝鮮</t>
  </si>
  <si>
    <t>カンボジア</t>
  </si>
  <si>
    <t>米国</t>
  </si>
  <si>
    <t>タイ</t>
  </si>
  <si>
    <t>セネガル</t>
  </si>
  <si>
    <t>ブラジル</t>
  </si>
  <si>
    <t>バングラデシュ</t>
  </si>
  <si>
    <t>ナイジェリア</t>
  </si>
  <si>
    <t>パキスタン</t>
  </si>
  <si>
    <t>ニュージーランド</t>
  </si>
  <si>
    <t>英国</t>
  </si>
  <si>
    <t>マレーシア</t>
  </si>
  <si>
    <t>タンザニア</t>
  </si>
  <si>
    <t>ドイツ</t>
  </si>
  <si>
    <t>ペルー</t>
  </si>
  <si>
    <t>台湾</t>
  </si>
  <si>
    <t>イタリア</t>
  </si>
  <si>
    <t>ブルキナファソ</t>
  </si>
  <si>
    <t>スーダン</t>
  </si>
  <si>
    <t>国籍不明</t>
  </si>
  <si>
    <t>ギニア</t>
  </si>
  <si>
    <t>ジャマイカ</t>
  </si>
  <si>
    <t>ノルウェー</t>
  </si>
  <si>
    <t>コンゴ民主共和国</t>
  </si>
  <si>
    <t>オーストラリア</t>
  </si>
  <si>
    <t>ウガンダ</t>
  </si>
  <si>
    <t>ケニア</t>
  </si>
  <si>
    <t>トリニダード・トバゴ</t>
  </si>
  <si>
    <t>ロシア</t>
  </si>
  <si>
    <t>コロンビア</t>
  </si>
  <si>
    <t>カメルーン</t>
  </si>
  <si>
    <t>カナダ</t>
  </si>
  <si>
    <t>（令和8年3月31日現在）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</si>
</sst>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right" vertical="center" shrinkToFit="1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9" fontId="24" fillId="0" borderId="0" xfId="28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distributed" vertical="center"/>
    </xf>
    <xf numFmtId="9" fontId="24" fillId="24" borderId="10" xfId="28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right" vertical="center"/>
    </xf>
    <xf numFmtId="176" fontId="27" fillId="0" borderId="0" xfId="34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right" vertical="center"/>
    </xf>
    <xf numFmtId="0" fontId="25" fillId="0" borderId="0" xfId="0" applyFont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7" fillId="0" borderId="0" xfId="0" applyFont="1" applyFill="1" applyBorder="1">
      <alignment vertical="center"/>
    </xf>
    <xf numFmtId="9" fontId="6" fillId="0" borderId="0" xfId="28" applyFont="1">
      <alignment vertical="center"/>
    </xf>
    <xf numFmtId="0" fontId="0" fillId="0" borderId="0" xfId="0" applyFill="1" applyBorder="1">
      <alignment vertical="center"/>
    </xf>
    <xf numFmtId="176" fontId="27" fillId="0" borderId="0" xfId="0" applyNumberFormat="1" applyFont="1" applyFill="1" applyBorder="1">
      <alignment vertical="center"/>
    </xf>
    <xf numFmtId="0" fontId="27" fillId="0" borderId="0" xfId="0" applyFont="1">
      <alignment vertical="center"/>
    </xf>
    <xf numFmtId="176" fontId="27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Border="1">
      <alignment vertical="center"/>
    </xf>
    <xf numFmtId="176" fontId="27" fillId="0" borderId="0" xfId="34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 shrinkToFit="1"/>
    </xf>
    <xf numFmtId="176" fontId="27" fillId="0" borderId="0" xfId="34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7" fillId="0" borderId="13" xfId="0" applyFont="1" applyFill="1" applyBorder="1" applyAlignment="1">
      <alignment horizontal="right" vertical="center"/>
    </xf>
    <xf numFmtId="0" fontId="26" fillId="0" borderId="13" xfId="0" applyFont="1" applyBorder="1" applyAlignment="1">
      <alignment vertical="center" shrinkToFit="1"/>
    </xf>
    <xf numFmtId="0" fontId="27" fillId="0" borderId="13" xfId="0" applyFont="1" applyBorder="1">
      <alignment vertical="center"/>
    </xf>
    <xf numFmtId="0" fontId="24" fillId="25" borderId="14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distributed" vertical="center"/>
    </xf>
    <xf numFmtId="9" fontId="24" fillId="25" borderId="14" xfId="28" applyFont="1" applyFill="1" applyBorder="1" applyAlignment="1">
      <alignment horizontal="center" vertical="center"/>
    </xf>
    <xf numFmtId="176" fontId="27" fillId="0" borderId="14" xfId="34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right" vertical="center" shrinkToFit="1"/>
    </xf>
    <xf numFmtId="0" fontId="24" fillId="24" borderId="0" xfId="0" applyFont="1" applyFill="1" applyBorder="1" applyAlignment="1">
      <alignment horizontal="center" vertical="center"/>
    </xf>
    <xf numFmtId="9" fontId="24" fillId="25" borderId="0" xfId="28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6" fillId="0" borderId="0" xfId="28" applyNumberFormat="1" applyFont="1">
      <alignment vertical="center"/>
    </xf>
    <xf numFmtId="38" fontId="27" fillId="0" borderId="0" xfId="34" applyNumberFormat="1" applyFont="1" applyBorder="1" applyAlignment="1">
      <alignment horizontal="right" vertical="center"/>
    </xf>
    <xf numFmtId="9" fontId="0" fillId="0" borderId="14" xfId="28" applyFont="1" applyBorder="1">
      <alignment vertical="center"/>
    </xf>
    <xf numFmtId="0" fontId="6" fillId="0" borderId="14" xfId="28" applyNumberFormat="1" applyFont="1" applyBorder="1">
      <alignment vertical="center"/>
    </xf>
    <xf numFmtId="0" fontId="6" fillId="0" borderId="0" xfId="28" applyNumberFormat="1" applyFont="1" applyBorder="1">
      <alignment vertical="center"/>
    </xf>
    <xf numFmtId="176" fontId="27" fillId="0" borderId="15" xfId="34" applyNumberFormat="1" applyFont="1" applyBorder="1" applyAlignment="1">
      <alignment horizontal="right" vertical="center"/>
    </xf>
    <xf numFmtId="0" fontId="27" fillId="0" borderId="16" xfId="0" applyFont="1" applyBorder="1">
      <alignment vertical="center"/>
    </xf>
    <xf numFmtId="176" fontId="27" fillId="0" borderId="16" xfId="34" applyNumberFormat="1" applyFont="1" applyBorder="1" applyAlignment="1">
      <alignment horizontal="right" vertical="center"/>
    </xf>
    <xf numFmtId="0" fontId="0" fillId="0" borderId="20" xfId="0" applyBorder="1" applyAlignment="1"/>
    <xf numFmtId="0" fontId="0" fillId="0" borderId="0" xfId="0" applyNumberFormat="1" applyAlignment="1"/>
    <xf numFmtId="0" fontId="0" fillId="0" borderId="20" xfId="0" applyNumberFormat="1" applyBorder="1" applyAlignment="1"/>
    <xf numFmtId="0" fontId="0" fillId="0" borderId="21" xfId="0" applyNumberFormat="1" applyBorder="1" applyAlignment="1"/>
    <xf numFmtId="0" fontId="0" fillId="0" borderId="0" xfId="0" applyNumberFormat="1" applyBorder="1" applyAlignment="1"/>
    <xf numFmtId="0" fontId="0" fillId="0" borderId="14" xfId="0" applyBorder="1" applyAlignment="1"/>
    <xf numFmtId="0" fontId="0" fillId="0" borderId="14" xfId="0" applyNumberFormat="1" applyBorder="1" applyAlignment="1"/>
    <xf numFmtId="0" fontId="0" fillId="0" borderId="0" xfId="0" applyFill="1" applyAlignment="1">
      <alignment horizontal="right" vertical="center" shrinkToFit="1"/>
    </xf>
    <xf numFmtId="0" fontId="24" fillId="24" borderId="17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right" vertical="center" shrinkToFit="1"/>
    </xf>
    <xf numFmtId="0" fontId="0" fillId="0" borderId="19" xfId="0" applyFill="1" applyBorder="1" applyAlignment="1">
      <alignment horizontal="righ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8DA7-4835-BDA5-59AB13B38F4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DA7-4835-BDA5-59AB13B38F4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8DA7-4835-BDA5-59AB13B38F4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DA7-4835-BDA5-59AB13B38F4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8DA7-4835-BDA5-59AB13B38F4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DA7-4835-BDA5-59AB13B38F4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8DA7-4835-BDA5-59AB13B38F4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DA7-4835-BDA5-59AB13B38F4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8DA7-4835-BDA5-59AB13B38F40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DA7-4835-BDA5-59AB13B38F40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A7-4835-BDA5-59AB13B38F40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A7-4835-BDA5-59AB13B38F40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A7-4835-BDA5-59AB13B38F40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A7-4835-BDA5-59AB13B38F40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A7-4835-BDA5-59AB13B38F40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A7-4835-BDA5-59AB13B38F40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DA7-4835-BDA5-59AB13B38F40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7-8DA7-4835-BDA5-59AB13B38F40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DA7-4835-BDA5-59AB13B38F40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DA7-4835-BDA5-59AB13B38F40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A7-4835-BDA5-59AB13B38F40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A7-4835-BDA5-59AB13B38F40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'4月'!$M$18:$M$27</c:f>
              <c:numCache>
                <c:formatCode>#,##0.0;[Red]\-#,##0.0</c:formatCode>
                <c:ptCount val="10"/>
                <c:pt idx="0">
                  <c:v>42</c:v>
                </c:pt>
                <c:pt idx="1">
                  <c:v>19.8</c:v>
                </c:pt>
                <c:pt idx="2">
                  <c:v>15.4</c:v>
                </c:pt>
                <c:pt idx="3">
                  <c:v>5.7</c:v>
                </c:pt>
                <c:pt idx="4">
                  <c:v>4.7</c:v>
                </c:pt>
                <c:pt idx="5">
                  <c:v>2.9000000000000004</c:v>
                </c:pt>
                <c:pt idx="6">
                  <c:v>1.9</c:v>
                </c:pt>
                <c:pt idx="7">
                  <c:v>1</c:v>
                </c:pt>
                <c:pt idx="8">
                  <c:v>1</c:v>
                </c:pt>
                <c:pt idx="9">
                  <c:v>5.6000000000000005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A7-4835-BDA5-59AB13B38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162505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60"/>
  <sheetViews>
    <sheetView tabSelected="1" view="pageBreakPreview" topLeftCell="B1" zoomScale="85" zoomScaleNormal="85" zoomScaleSheetLayoutView="85" workbookViewId="0">
      <selection activeCell="Y11" sqref="Y1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70" t="s">
        <v>7</v>
      </c>
      <c r="C1" s="71"/>
      <c r="D1" s="71"/>
      <c r="E1" s="72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73" t="s">
        <v>0</v>
      </c>
      <c r="C3" s="74"/>
      <c r="D3" s="74"/>
      <c r="E3" s="75" t="s">
        <v>58</v>
      </c>
      <c r="F3" s="76"/>
      <c r="G3" s="47"/>
      <c r="H3" s="6"/>
      <c r="I3" s="6"/>
      <c r="J3" s="6"/>
      <c r="K3" s="6"/>
      <c r="L3" s="6"/>
      <c r="M3" s="6"/>
      <c r="N3" s="66"/>
      <c r="O3" s="66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67" t="s">
        <v>1</v>
      </c>
      <c r="C4" s="68"/>
      <c r="D4" s="68"/>
      <c r="E4" s="68"/>
      <c r="F4" s="69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4" t="s">
        <v>15</v>
      </c>
      <c r="C6" s="65">
        <v>1000</v>
      </c>
      <c r="D6" s="65">
        <v>391</v>
      </c>
      <c r="E6" s="65">
        <v>1391</v>
      </c>
      <c r="F6" s="46">
        <f t="shared" ref="F6:F46" si="1">ROUND(E6/$E$49,3)*100</f>
        <v>42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4" t="s">
        <v>16</v>
      </c>
      <c r="C7" s="65">
        <v>514</v>
      </c>
      <c r="D7" s="65">
        <v>143</v>
      </c>
      <c r="E7" s="65">
        <v>657</v>
      </c>
      <c r="F7" s="46">
        <f t="shared" si="1"/>
        <v>19.8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4" t="s">
        <v>17</v>
      </c>
      <c r="C8" s="65">
        <v>345</v>
      </c>
      <c r="D8" s="65">
        <v>164</v>
      </c>
      <c r="E8" s="65">
        <v>509</v>
      </c>
      <c r="F8" s="46">
        <f t="shared" si="1"/>
        <v>15.4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4" t="s">
        <v>18</v>
      </c>
      <c r="C9" s="65">
        <v>46</v>
      </c>
      <c r="D9" s="65">
        <v>144</v>
      </c>
      <c r="E9" s="65">
        <v>190</v>
      </c>
      <c r="F9" s="46">
        <f t="shared" si="1"/>
        <v>5.7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4" t="s">
        <v>19</v>
      </c>
      <c r="C10" s="65">
        <v>73</v>
      </c>
      <c r="D10" s="65">
        <v>81</v>
      </c>
      <c r="E10" s="65">
        <v>154</v>
      </c>
      <c r="F10" s="46">
        <f t="shared" si="1"/>
        <v>4.7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4" t="s">
        <v>20</v>
      </c>
      <c r="C11" s="65">
        <v>43</v>
      </c>
      <c r="D11" s="65">
        <v>52</v>
      </c>
      <c r="E11" s="65">
        <v>95</v>
      </c>
      <c r="F11" s="46">
        <f t="shared" si="1"/>
        <v>2.9000000000000004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4" t="s">
        <v>21</v>
      </c>
      <c r="C12" s="65">
        <v>39</v>
      </c>
      <c r="D12" s="65">
        <v>25</v>
      </c>
      <c r="E12" s="65">
        <v>64</v>
      </c>
      <c r="F12" s="46">
        <f t="shared" si="1"/>
        <v>1.9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4" t="s">
        <v>22</v>
      </c>
      <c r="C13" s="65">
        <v>22</v>
      </c>
      <c r="D13" s="65">
        <v>12</v>
      </c>
      <c r="E13" s="65">
        <v>34</v>
      </c>
      <c r="F13" s="46">
        <f t="shared" si="1"/>
        <v>1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4" t="s">
        <v>23</v>
      </c>
      <c r="C14" s="65">
        <v>23</v>
      </c>
      <c r="D14" s="65">
        <v>9</v>
      </c>
      <c r="E14" s="65">
        <v>32</v>
      </c>
      <c r="F14" s="46">
        <f t="shared" si="1"/>
        <v>1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4" t="s">
        <v>24</v>
      </c>
      <c r="C15" s="65">
        <v>12</v>
      </c>
      <c r="D15" s="65">
        <v>6</v>
      </c>
      <c r="E15" s="65">
        <v>18</v>
      </c>
      <c r="F15" s="46">
        <f t="shared" si="1"/>
        <v>0.5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11</v>
      </c>
      <c r="B16" s="64" t="s">
        <v>25</v>
      </c>
      <c r="C16" s="65">
        <v>16</v>
      </c>
      <c r="D16" s="65">
        <v>1</v>
      </c>
      <c r="E16" s="65">
        <v>17</v>
      </c>
      <c r="F16" s="46">
        <f t="shared" si="1"/>
        <v>0.5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4" t="s">
        <v>26</v>
      </c>
      <c r="C17" s="65">
        <v>11</v>
      </c>
      <c r="D17" s="65">
        <v>5</v>
      </c>
      <c r="E17" s="65">
        <v>16</v>
      </c>
      <c r="F17" s="46">
        <f t="shared" si="1"/>
        <v>0.5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4" t="s">
        <v>28</v>
      </c>
      <c r="C18" s="65">
        <v>9</v>
      </c>
      <c r="D18" s="65">
        <v>6</v>
      </c>
      <c r="E18" s="65">
        <v>15</v>
      </c>
      <c r="F18" s="46">
        <f t="shared" si="1"/>
        <v>0.5</v>
      </c>
      <c r="G18" s="34"/>
      <c r="H18" s="54">
        <v>1</v>
      </c>
      <c r="I18" s="19" t="str">
        <f t="shared" ref="I18:I26" si="3">B6</f>
        <v>ミャンマー</v>
      </c>
      <c r="J18" s="20">
        <f t="shared" ref="J18:J26" si="4">C6</f>
        <v>1000</v>
      </c>
      <c r="K18" s="20">
        <f t="shared" ref="K18:K26" si="5">D6</f>
        <v>391</v>
      </c>
      <c r="L18" s="20">
        <f t="shared" ref="L18:L26" si="6">J18+K18</f>
        <v>1391</v>
      </c>
      <c r="M18" s="56">
        <f t="shared" ref="M18:M28" si="7">ROUND(L18/$E$49,3)*100</f>
        <v>42</v>
      </c>
      <c r="N18" s="21"/>
      <c r="O18" s="17"/>
      <c r="P18" s="7"/>
    </row>
    <row r="19" spans="1:19" ht="19.5" customHeight="1" thickTop="1" thickBot="1" x14ac:dyDescent="0.2">
      <c r="A19" s="52">
        <f t="shared" si="2"/>
        <v>13</v>
      </c>
      <c r="B19" s="64" t="s">
        <v>27</v>
      </c>
      <c r="C19" s="65">
        <v>9</v>
      </c>
      <c r="D19" s="65">
        <v>6</v>
      </c>
      <c r="E19" s="65">
        <v>15</v>
      </c>
      <c r="F19" s="46">
        <f t="shared" si="1"/>
        <v>0.5</v>
      </c>
      <c r="G19" s="34"/>
      <c r="H19" s="54">
        <v>2</v>
      </c>
      <c r="I19" s="19" t="str">
        <f t="shared" si="3"/>
        <v>インドネシア</v>
      </c>
      <c r="J19" s="20">
        <f t="shared" si="4"/>
        <v>514</v>
      </c>
      <c r="K19" s="20">
        <f t="shared" si="5"/>
        <v>143</v>
      </c>
      <c r="L19" s="20">
        <f t="shared" si="6"/>
        <v>657</v>
      </c>
      <c r="M19" s="56">
        <f t="shared" si="7"/>
        <v>19.8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4" t="s">
        <v>29</v>
      </c>
      <c r="C20" s="65">
        <v>8</v>
      </c>
      <c r="D20" s="65">
        <v>6</v>
      </c>
      <c r="E20" s="65">
        <v>14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4"/>
        <v>345</v>
      </c>
      <c r="K20" s="20">
        <f t="shared" si="5"/>
        <v>164</v>
      </c>
      <c r="L20" s="20">
        <f>J20+K20</f>
        <v>509</v>
      </c>
      <c r="M20" s="56">
        <f t="shared" si="7"/>
        <v>15.4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4" t="s">
        <v>32</v>
      </c>
      <c r="C21" s="65">
        <v>10</v>
      </c>
      <c r="D21" s="65">
        <v>1</v>
      </c>
      <c r="E21" s="65">
        <v>11</v>
      </c>
      <c r="F21" s="46">
        <f t="shared" si="1"/>
        <v>0.3</v>
      </c>
      <c r="G21" s="34"/>
      <c r="H21" s="54">
        <v>4</v>
      </c>
      <c r="I21" s="19" t="str">
        <f t="shared" si="3"/>
        <v>フィリピン</v>
      </c>
      <c r="J21" s="20">
        <f t="shared" si="4"/>
        <v>46</v>
      </c>
      <c r="K21" s="20">
        <f t="shared" si="5"/>
        <v>144</v>
      </c>
      <c r="L21" s="20">
        <f t="shared" si="6"/>
        <v>190</v>
      </c>
      <c r="M21" s="56">
        <f t="shared" si="7"/>
        <v>5.7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4" t="s">
        <v>31</v>
      </c>
      <c r="C22" s="65">
        <v>7</v>
      </c>
      <c r="D22" s="65">
        <v>3</v>
      </c>
      <c r="E22" s="65">
        <v>10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4"/>
        <v>73</v>
      </c>
      <c r="K22" s="20">
        <f t="shared" si="5"/>
        <v>81</v>
      </c>
      <c r="L22" s="20">
        <f>J22+K22</f>
        <v>154</v>
      </c>
      <c r="M22" s="56">
        <f t="shared" si="7"/>
        <v>4.7</v>
      </c>
      <c r="O22" s="7"/>
      <c r="P22" s="7"/>
    </row>
    <row r="23" spans="1:19" ht="19.5" customHeight="1" thickTop="1" thickBot="1" x14ac:dyDescent="0.2">
      <c r="A23" s="52">
        <f t="shared" si="2"/>
        <v>17</v>
      </c>
      <c r="B23" s="64" t="s">
        <v>30</v>
      </c>
      <c r="C23" s="65">
        <v>7</v>
      </c>
      <c r="D23" s="65">
        <v>3</v>
      </c>
      <c r="E23" s="65">
        <v>10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4"/>
        <v>43</v>
      </c>
      <c r="K23" s="20">
        <f t="shared" si="5"/>
        <v>52</v>
      </c>
      <c r="L23" s="20">
        <f t="shared" si="6"/>
        <v>95</v>
      </c>
      <c r="M23" s="56">
        <f t="shared" si="7"/>
        <v>2.9000000000000004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4" t="s">
        <v>33</v>
      </c>
      <c r="C24" s="65">
        <v>7</v>
      </c>
      <c r="D24" s="65">
        <v>2</v>
      </c>
      <c r="E24" s="65">
        <v>9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4"/>
        <v>39</v>
      </c>
      <c r="K24" s="20">
        <f t="shared" si="5"/>
        <v>25</v>
      </c>
      <c r="L24" s="20">
        <f t="shared" si="6"/>
        <v>64</v>
      </c>
      <c r="M24" s="56">
        <f t="shared" si="7"/>
        <v>1.9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4" t="s">
        <v>34</v>
      </c>
      <c r="C25" s="65">
        <v>6</v>
      </c>
      <c r="D25" s="65"/>
      <c r="E25" s="65">
        <v>6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4"/>
        <v>22</v>
      </c>
      <c r="K25" s="20">
        <f t="shared" si="5"/>
        <v>12</v>
      </c>
      <c r="L25" s="20">
        <f t="shared" si="6"/>
        <v>34</v>
      </c>
      <c r="M25" s="56">
        <f t="shared" si="7"/>
        <v>1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4" t="s">
        <v>35</v>
      </c>
      <c r="C26" s="65">
        <v>4</v>
      </c>
      <c r="D26" s="65">
        <v>1</v>
      </c>
      <c r="E26" s="65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4"/>
        <v>23</v>
      </c>
      <c r="K26" s="20">
        <f t="shared" si="5"/>
        <v>9</v>
      </c>
      <c r="L26" s="20">
        <f t="shared" si="6"/>
        <v>32</v>
      </c>
      <c r="M26" s="56">
        <f t="shared" si="7"/>
        <v>1</v>
      </c>
      <c r="O26" s="7"/>
      <c r="P26" s="7"/>
    </row>
    <row r="27" spans="1:19" ht="19.5" customHeight="1" thickTop="1" x14ac:dyDescent="0.15">
      <c r="A27" s="52">
        <f t="shared" si="2"/>
        <v>22</v>
      </c>
      <c r="B27" s="64" t="s">
        <v>37</v>
      </c>
      <c r="C27" s="65">
        <v>1</v>
      </c>
      <c r="D27" s="65">
        <v>3</v>
      </c>
      <c r="E27" s="65">
        <v>4</v>
      </c>
      <c r="F27" s="46">
        <f t="shared" si="1"/>
        <v>0.1</v>
      </c>
      <c r="G27" s="34"/>
      <c r="H27" s="51"/>
      <c r="I27" s="41" t="s">
        <v>13</v>
      </c>
      <c r="J27" s="42">
        <f>C49-SUM(J18:J26)</f>
        <v>132</v>
      </c>
      <c r="K27" s="42">
        <f>D49-SUM(K18:K26)</f>
        <v>53</v>
      </c>
      <c r="L27" s="40">
        <f>SUM(J27:K27)</f>
        <v>185</v>
      </c>
      <c r="M27" s="56">
        <f t="shared" si="7"/>
        <v>5.6000000000000005</v>
      </c>
      <c r="O27" s="7"/>
      <c r="P27" s="7"/>
    </row>
    <row r="28" spans="1:19" ht="19.5" customHeight="1" x14ac:dyDescent="0.15">
      <c r="A28" s="52">
        <f t="shared" si="2"/>
        <v>22</v>
      </c>
      <c r="B28" s="64" t="s">
        <v>36</v>
      </c>
      <c r="C28" s="65">
        <v>2</v>
      </c>
      <c r="D28" s="65">
        <v>2</v>
      </c>
      <c r="E28" s="65">
        <v>4</v>
      </c>
      <c r="F28" s="46">
        <f t="shared" si="1"/>
        <v>0.1</v>
      </c>
      <c r="G28" s="50"/>
      <c r="H28" s="24"/>
      <c r="J28" s="27">
        <f>SUM(J18:J27)</f>
        <v>2237</v>
      </c>
      <c r="K28" s="27">
        <f>SUM(K18:K27)</f>
        <v>1074</v>
      </c>
      <c r="L28" s="57">
        <f>SUM(L18:L27)</f>
        <v>3311</v>
      </c>
      <c r="M28" s="58">
        <f t="shared" si="7"/>
        <v>100</v>
      </c>
      <c r="N28" s="7"/>
      <c r="O28" s="7"/>
      <c r="P28" s="7"/>
    </row>
    <row r="29" spans="1:19" ht="19.5" customHeight="1" x14ac:dyDescent="0.15">
      <c r="A29" s="52">
        <f t="shared" si="2"/>
        <v>24</v>
      </c>
      <c r="B29" s="64" t="s">
        <v>40</v>
      </c>
      <c r="C29" s="65">
        <v>3</v>
      </c>
      <c r="D29" s="65"/>
      <c r="E29" s="65">
        <v>3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24</v>
      </c>
      <c r="B30" s="64" t="s">
        <v>38</v>
      </c>
      <c r="C30" s="65">
        <v>1</v>
      </c>
      <c r="D30" s="65">
        <v>2</v>
      </c>
      <c r="E30" s="65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26</v>
      </c>
      <c r="B31" s="64" t="s">
        <v>44</v>
      </c>
      <c r="C31" s="65">
        <v>2</v>
      </c>
      <c r="D31" s="65"/>
      <c r="E31" s="65">
        <v>2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26</v>
      </c>
      <c r="B32" s="64" t="s">
        <v>42</v>
      </c>
      <c r="C32" s="65">
        <v>2</v>
      </c>
      <c r="D32" s="65"/>
      <c r="E32" s="65">
        <v>2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26</v>
      </c>
      <c r="B33" s="64" t="s">
        <v>45</v>
      </c>
      <c r="C33" s="65">
        <v>2</v>
      </c>
      <c r="D33" s="65"/>
      <c r="E33" s="65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26</v>
      </c>
      <c r="B34" s="64" t="s">
        <v>46</v>
      </c>
      <c r="C34" s="65">
        <v>2</v>
      </c>
      <c r="D34" s="65"/>
      <c r="E34" s="65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26</v>
      </c>
      <c r="B35" s="64" t="s">
        <v>50</v>
      </c>
      <c r="C35" s="65">
        <v>2</v>
      </c>
      <c r="D35" s="65"/>
      <c r="E35" s="65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26</v>
      </c>
      <c r="B36" s="64" t="s">
        <v>43</v>
      </c>
      <c r="C36" s="65">
        <v>1</v>
      </c>
      <c r="D36" s="65">
        <v>1</v>
      </c>
      <c r="E36" s="65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26</v>
      </c>
      <c r="B37" s="64" t="s">
        <v>39</v>
      </c>
      <c r="C37" s="65">
        <v>2</v>
      </c>
      <c r="D37" s="65"/>
      <c r="E37" s="65">
        <v>2</v>
      </c>
      <c r="F37" s="46">
        <f t="shared" si="1"/>
        <v>0.1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33</v>
      </c>
      <c r="B38" s="64" t="s">
        <v>41</v>
      </c>
      <c r="C38" s="65"/>
      <c r="D38" s="65">
        <v>1</v>
      </c>
      <c r="E38" s="65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33</v>
      </c>
      <c r="B39" s="64" t="s">
        <v>51</v>
      </c>
      <c r="C39" s="65">
        <v>1</v>
      </c>
      <c r="D39" s="65"/>
      <c r="E39" s="65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4" t="s">
        <v>57</v>
      </c>
      <c r="C40" s="65">
        <v>1</v>
      </c>
      <c r="D40" s="65"/>
      <c r="E40" s="65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4" t="s">
        <v>47</v>
      </c>
      <c r="C41" s="65"/>
      <c r="D41" s="65">
        <v>1</v>
      </c>
      <c r="E41" s="65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4" t="s">
        <v>53</v>
      </c>
      <c r="C42" s="65"/>
      <c r="D42" s="65">
        <v>1</v>
      </c>
      <c r="E42" s="65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4" t="s">
        <v>55</v>
      </c>
      <c r="C43" s="65">
        <v>1</v>
      </c>
      <c r="D43" s="65"/>
      <c r="E43" s="65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4" t="s">
        <v>56</v>
      </c>
      <c r="C44" s="65">
        <v>1</v>
      </c>
      <c r="D44" s="65"/>
      <c r="E44" s="65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4" t="s">
        <v>54</v>
      </c>
      <c r="C45" s="65"/>
      <c r="D45" s="65">
        <v>1</v>
      </c>
      <c r="E45" s="65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4" t="s">
        <v>52</v>
      </c>
      <c r="C46" s="65">
        <v>1</v>
      </c>
      <c r="D46" s="65"/>
      <c r="E46" s="65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4" t="s">
        <v>48</v>
      </c>
      <c r="C47" s="65"/>
      <c r="D47" s="65">
        <v>1</v>
      </c>
      <c r="E47" s="65">
        <v>1</v>
      </c>
      <c r="F47" s="46">
        <f t="shared" ref="F47:F48" si="8">ROUND(E47/$E$49,3)*100</f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4" t="s">
        <v>49</v>
      </c>
      <c r="C48" s="65">
        <v>1</v>
      </c>
      <c r="D48" s="65"/>
      <c r="E48" s="65">
        <v>1</v>
      </c>
      <c r="F48" s="46">
        <f t="shared" si="8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36"/>
      <c r="B49" s="64" t="s">
        <v>14</v>
      </c>
      <c r="C49" s="65">
        <v>2237</v>
      </c>
      <c r="D49" s="65">
        <v>1074</v>
      </c>
      <c r="E49" s="65">
        <v>3311</v>
      </c>
      <c r="F49" s="46">
        <f>SUM(F6:F48)</f>
        <v>99.999999999999957</v>
      </c>
      <c r="G49" s="50"/>
      <c r="H49" s="24"/>
      <c r="I49" s="29" t="s">
        <v>8</v>
      </c>
      <c r="J49" s="27"/>
      <c r="K49" s="27"/>
      <c r="L49" s="27"/>
      <c r="M49" s="28"/>
    </row>
    <row r="50" spans="1:13" ht="19.5" customHeight="1" x14ac:dyDescent="0.15">
      <c r="A50" s="34"/>
      <c r="B50" s="59"/>
      <c r="C50" s="61"/>
      <c r="D50" s="60"/>
      <c r="E50" s="62"/>
      <c r="F50" s="36"/>
      <c r="G50" s="36"/>
      <c r="H50" s="24"/>
      <c r="I50" s="32" t="s">
        <v>10</v>
      </c>
      <c r="J50" s="30"/>
      <c r="K50" s="30"/>
      <c r="L50" s="30"/>
      <c r="M50" s="30"/>
    </row>
    <row r="51" spans="1:13" ht="19.5" customHeight="1" x14ac:dyDescent="0.15">
      <c r="A51" s="34"/>
      <c r="E51" s="63"/>
      <c r="G51" s="36"/>
      <c r="H51" s="24"/>
      <c r="I51" s="32" t="s">
        <v>9</v>
      </c>
      <c r="J51" s="30"/>
      <c r="K51" s="30"/>
      <c r="L51" s="30"/>
      <c r="M51" s="30"/>
    </row>
    <row r="52" spans="1:13" ht="18" customHeight="1" x14ac:dyDescent="0.15">
      <c r="A52" s="34"/>
      <c r="B52" s="35"/>
      <c r="C52" s="33"/>
      <c r="D52" s="33"/>
      <c r="E52" s="33"/>
      <c r="F52" s="36"/>
      <c r="G52" s="34"/>
      <c r="H52" s="24"/>
      <c r="J52" s="30"/>
      <c r="K52" s="30"/>
      <c r="L52" s="30"/>
      <c r="M52" s="30"/>
    </row>
    <row r="53" spans="1:13" x14ac:dyDescent="0.15">
      <c r="C53" s="37"/>
      <c r="D53" s="37"/>
      <c r="E53" s="37"/>
      <c r="F53" s="37"/>
    </row>
    <row r="54" spans="1:13" ht="15.75" x14ac:dyDescent="0.15">
      <c r="K54" s="34"/>
    </row>
    <row r="60" spans="1:13" x14ac:dyDescent="0.15">
      <c r="E60" s="38"/>
      <c r="K60" s="39"/>
    </row>
  </sheetData>
  <mergeCells count="5">
    <mergeCell ref="N3:O3"/>
    <mergeCell ref="B4:F4"/>
    <mergeCell ref="B1:E1"/>
    <mergeCell ref="B3:D3"/>
    <mergeCell ref="E3:F3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0201202</cp:lastModifiedBy>
  <cp:lastPrinted>2025-05-01T05:43:17Z</cp:lastPrinted>
  <dcterms:created xsi:type="dcterms:W3CDTF">2011-08-29T04:19:43Z</dcterms:created>
  <dcterms:modified xsi:type="dcterms:W3CDTF">2026-04-01T04:23:44Z</dcterms:modified>
</cp:coreProperties>
</file>