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<sst xmlns="http://schemas.openxmlformats.org/spreadsheetml/2006/main" count="1620" uniqueCount="990">
  <si>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</si>
  <si>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</si>
  <si>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</si>
  <si>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</si>
  <si>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</si>
  <si>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</si>
  <si>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</si>
  <si>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</si>
  <si>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</si>
  <si>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</si>
  <si>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</si>
  <si>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</si>
  <si>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</si>
  <si>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</si>
  <si>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</si>
  <si>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</si>
  <si>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</si>
  <si>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</si>
  <si>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</si>
  <si>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</si>
  <si>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</si>
  <si>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</si>
  <si>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</si>
  <si>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</si>
  <si>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</si>
  <si>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</si>
  <si>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</si>
  <si>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</si>
  <si>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</si>
  <si>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</si>
  <si>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</si>
  <si>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</si>
  <si>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</si>
  <si>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</si>
  <si>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</si>
  <si>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</si>
  <si>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</si>
  <si>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</si>
  <si>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</si>
  <si>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</si>
  <si>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</si>
  <si>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</si>
  <si>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</si>
  <si>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</si>
  <si>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</si>
  <si>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</si>
  <si>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</si>
  <si>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</si>
  <si>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</si>
  <si>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</si>
  <si>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</si>
  <si>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</si>
  <si>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</si>
  <si>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</si>
  <si>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</si>
  <si>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</si>
  <si>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</si>
  <si>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</si>
  <si>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</si>
  <si>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</si>
  <si>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</si>
  <si>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</si>
  <si>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</si>
  <si>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</si>
  <si>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</si>
  <si>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</si>
  <si>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</si>
  <si>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</si>
  <si>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</si>
  <si>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</si>
  <si>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</si>
  <si>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</si>
  <si>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</si>
  <si>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</si>
  <si>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</si>
  <si>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</si>
  <si>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</si>
  <si>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</si>
  <si>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</si>
  <si>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</si>
  <si>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</si>
  <si>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</si>
  <si>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</si>
  <si>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</si>
  <si>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</si>
  <si>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</si>
  <si>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</si>
  <si>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</si>
  <si>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</si>
  <si>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</si>
  <si>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</si>
  <si>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</si>
  <si>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</si>
  <si>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</si>
  <si>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</si>
  <si>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</si>
  <si>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</si>
  <si>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</si>
  <si>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</si>
  <si>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</si>
  <si>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</si>
  <si>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</si>
  <si>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</si>
  <si>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</si>
  <si>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</si>
  <si>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</si>
  <si>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</si>
  <si>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</si>
  <si>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</si>
  <si>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</si>
  <si>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</si>
  <si>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</si>
  <si>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</si>
  <si>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</si>
  <si>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</si>
  <si>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</si>
  <si>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</si>
  <si>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</si>
  <si>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</si>
  <si>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</si>
  <si>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</si>
  <si>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</si>
  <si>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</si>
  <si>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</si>
  <si>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</si>
  <si>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</si>
  <si>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</si>
  <si>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</si>
  <si>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</si>
  <si>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</si>
  <si>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</si>
  <si>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</si>
  <si>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</si>
  <si>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</si>
  <si>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</si>
  <si>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</si>
  <si>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</si>
  <si>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</si>
  <si>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</si>
  <si>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</si>
  <si>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</si>
  <si>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</si>
  <si>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</si>
  <si>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</si>
  <si>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</si>
  <si>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</si>
  <si>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</si>
  <si>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</si>
  <si>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</si>
  <si>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</si>
  <si>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</si>
  <si>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</si>
  <si>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</si>
  <si>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</si>
  <si>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</si>
  <si>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</si>
  <si>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</si>
  <si>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</si>
  <si>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</si>
  <si>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</si>
  <si>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</si>
  <si>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</si>
  <si>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</si>
  <si>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</si>
  <si>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</si>
  <si>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</si>
  <si>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</si>
  <si>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</si>
  <si>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</si>
  <si>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</si>
  <si>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</si>
  <si>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</si>
  <si>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</si>
  <si>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</si>
  <si>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</si>
  <si>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</si>
  <si>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</si>
  <si>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</si>
  <si>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</si>
  <si>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</si>
  <si>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</si>
  <si>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</si>
  <si>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</si>
  <si>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</si>
  <si>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</si>
  <si>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</si>
  <si>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</si>
  <si>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</si>
  <si>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</si>
  <si>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</si>
  <si>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</si>
  <si>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</si>
  <si>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</si>
  <si>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</si>
  <si>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</si>
  <si>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</si>
  <si>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</si>
  <si>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</si>
  <si>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</si>
  <si>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</si>
  <si>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</si>
  <si>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</si>
  <si>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</si>
  <si>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</si>
  <si>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</si>
  <si>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</si>
  <si>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</si>
  <si>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</si>
  <si>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</si>
  <si>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</si>
  <si>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</si>
  <si>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</si>
  <si>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</si>
  <si>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</si>
  <si>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</si>
  <si>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</si>
  <si>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</si>
  <si>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</si>
  <si>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</si>
  <si>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</si>
  <si>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</si>
  <si>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</si>
  <si>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</si>
  <si>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</si>
  <si>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</si>
  <si>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</si>
  <si>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</si>
  <si>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</si>
  <si>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</si>
  <si>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</si>
  <si>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</si>
  <si>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</si>
  <si>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</si>
  <si>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</si>
  <si>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</si>
  <si>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</si>
  <si>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</si>
  <si>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</si>
  <si>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</si>
  <si>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</si>
  <si>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</si>
  <si>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</si>
  <si>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</si>
  <si>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</si>
  <si>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</si>
  <si>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</si>
  <si>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</si>
  <si>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</si>
  <si>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</si>
  <si>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</si>
  <si>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</si>
  <si>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</si>
  <si>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</si>
  <si>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</si>
  <si>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</si>
  <si>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</si>
  <si>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</si>
  <si>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</si>
  <si>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</si>
  <si>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</si>
  <si>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</si>
  <si>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</si>
  <si>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</si>
  <si>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</si>
  <si>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</si>
  <si>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</si>
  <si>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</si>
  <si>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</si>
  <si>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</si>
  <si>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</si>
  <si>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</si>
  <si>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</si>
  <si>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</si>
  <si>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</si>
  <si>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</si>
  <si>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</si>
  <si>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</si>
  <si>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</si>
  <si>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</si>
  <si>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</si>
  <si>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</si>
  <si>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</si>
  <si>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</si>
  <si>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</si>
  <si>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</si>
  <si>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</si>
  <si>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</si>
  <si>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</si>
  <si>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</si>
  <si>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</si>
  <si>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</si>
  <si>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</si>
  <si>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</si>
  <si>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</si>
  <si>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</si>
  <si>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</si>
  <si>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</si>
  <si>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</si>
  <si>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</si>
  <si>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</si>
  <si>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</si>
  <si>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</si>
  <si>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</si>
  <si>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</si>
  <si>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</si>
  <si>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</si>
  <si>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</si>
  <si>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</si>
  <si>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</si>
  <si>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</si>
  <si>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</si>
  <si>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</si>
  <si>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</si>
  <si>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</si>
  <si>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</si>
  <si>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</si>
  <si>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</si>
  <si>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</si>
  <si>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</si>
  <si>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</si>
  <si>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</si>
  <si>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</si>
  <si>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</si>
  <si>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</si>
  <si>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</si>
  <si>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</si>
  <si>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</si>
  <si>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</si>
  <si>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</si>
  <si>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</si>
  <si>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</si>
  <si>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</si>
  <si>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</si>
  <si>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</si>
  <si>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</si>
  <si>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</si>
  <si>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</si>
  <si>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</si>
  <si>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</si>
  <si>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</si>
  <si>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</si>
  <si>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</si>
  <si>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</si>
  <si>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</si>
  <si>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</si>
  <si>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</si>
  <si>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</si>
  <si>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</si>
  <si>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</si>
  <si>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</si>
  <si>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</si>
  <si>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</si>
  <si>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</si>
  <si>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</si>
  <si>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</si>
  <si>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</si>
  <si>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</si>
  <si>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</si>
  <si>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</si>
  <si>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</si>
  <si>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</si>
  <si>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</si>
  <si>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</si>
  <si>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</si>
  <si>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</si>
  <si>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</si>
  <si>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</si>
  <si>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</si>
  <si>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</si>
  <si>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</si>
  <si>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</si>
  <si>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</si>
  <si>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</si>
  <si>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</si>
  <si>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</si>
  <si>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</si>
  <si>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</si>
  <si>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</si>
  <si>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</si>
  <si>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</si>
  <si>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</si>
  <si>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</si>
  <si>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</si>
  <si>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</si>
  <si>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</si>
  <si>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</si>
  <si>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</si>
  <si>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</si>
  <si>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</si>
  <si>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</si>
  <si>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</si>
  <si>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</si>
  <si>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</si>
  <si>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</si>
  <si>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</si>
  <si>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</si>
  <si>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</si>
  <si>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</si>
  <si>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</si>
  <si>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</si>
  <si>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</si>
  <si>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</si>
  <si>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</si>
  <si>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</si>
  <si>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</si>
  <si>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</si>
  <si>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</si>
  <si>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</si>
  <si>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</si>
  <si>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</si>
  <si>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</si>
  <si>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</si>
  <si>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</si>
  <si>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</si>
  <si>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</si>
  <si>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</si>
  <si>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</si>
  <si>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</si>
  <si>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</si>
  <si>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</si>
  <si>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</si>
  <si>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</si>
  <si>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</si>
  <si>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</si>
  <si>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</si>
  <si>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</si>
  <si>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</si>
  <si>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</si>
  <si>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</si>
  <si>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</si>
  <si>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</si>
  <si>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</si>
  <si>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</si>
  <si>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</si>
  <si>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</si>
  <si>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</si>
  <si>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</si>
  <si>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</si>
  <si>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</si>
  <si>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</si>
  <si>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</si>
  <si>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</si>
  <si>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</si>
  <si>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</si>
  <si>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</si>
  <si>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</si>
  <si>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</si>
  <si>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</si>
  <si>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</si>
  <si>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</si>
  <si>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</si>
  <si>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</si>
  <si>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</si>
  <si>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</si>
  <si>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</si>
  <si>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</si>
  <si>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</si>
  <si>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</si>
  <si>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</si>
  <si>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</si>
  <si>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</si>
  <si>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</si>
  <si>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</si>
  <si>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</si>
  <si>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</si>
  <si>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</si>
  <si>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</si>
  <si>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</si>
  <si>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</si>
  <si>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</si>
  <si>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</si>
  <si>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</si>
  <si>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</si>
  <si>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</si>
  <si>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</si>
  <si>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</si>
  <si>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</si>
  <si>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</si>
  <si>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</si>
  <si>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</si>
  <si>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</si>
  <si>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</si>
  <si>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</si>
  <si>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</si>
  <si>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</si>
  <si>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</si>
  <si>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</si>
  <si>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</si>
  <si>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</si>
  <si>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</si>
  <si>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</si>
  <si>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</si>
  <si>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</si>
  <si>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</si>
  <si>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</si>
  <si>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</si>
  <si>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</si>
  <si>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</si>
  <si>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</si>
  <si>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</si>
  <si>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</si>
  <si>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</si>
  <si>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</si>
  <si>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</si>
  <si>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</si>
  <si>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</si>
  <si>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</si>
  <si>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</si>
  <si>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</si>
  <si>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</si>
  <si>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</si>
  <si>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</si>
  <si>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</si>
  <si>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</si>
  <si>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</si>
  <si>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</si>
  <si>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</si>
  <si>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</si>
  <si>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</si>
  <si>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</si>
  <si>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</si>
  <si>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</si>
  <si>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</si>
  <si>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</si>
  <si>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</si>
  <si>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</si>
  <si>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</si>
  <si>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</si>
  <si>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</si>
  <si>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</si>
  <si>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</si>
  <si>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</si>
  <si>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</si>
  <si>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</si>
  <si>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</si>
  <si>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</si>
  <si>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</si>
  <si>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</si>
  <si>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</si>
  <si>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</si>
  <si>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</si>
  <si>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</si>
  <si>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</si>
  <si>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</si>
  <si>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</si>
  <si>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</si>
  <si>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</si>
  <si>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</si>
  <si>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</si>
  <si>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</si>
  <si>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</si>
  <si>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</si>
  <si>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</si>
  <si>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</si>
  <si>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</si>
  <si>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</si>
  <si>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</si>
  <si>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</si>
  <si>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</si>
  <si>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</si>
  <si>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</si>
  <si>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</si>
  <si>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</si>
  <si>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</si>
  <si>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</si>
  <si>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</si>
  <si>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</si>
  <si>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</si>
  <si>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</si>
  <si>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</si>
  <si>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</si>
  <si>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</si>
  <si>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</si>
  <si>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</si>
  <si>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</si>
  <si>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</si>
  <si>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</si>
  <si>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</si>
  <si>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</si>
  <si>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</si>
  <si>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</si>
  <si>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</si>
  <si>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</si>
  <si>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</si>
  <si>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</si>
  <si>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</si>
  <si>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</si>
  <si>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</si>
  <si>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</si>
  <si>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</si>
  <si>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</si>
  <si>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</si>
  <si>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</si>
  <si>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</si>
  <si>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</si>
  <si>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</si>
  <si>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</si>
  <si>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</si>
  <si>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</si>
  <si>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</si>
  <si>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</si>
  <si>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</si>
  <si>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</si>
  <si>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</si>
  <si>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</si>
  <si>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</si>
  <si>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</si>
  <si>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</si>
  <si>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</si>
  <si>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</si>
  <si>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</si>
  <si>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</si>
  <si>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</si>
  <si>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</si>
  <si>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</si>
  <si>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</si>
  <si>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</si>
  <si>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</si>
  <si>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</si>
  <si>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</si>
  <si>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</si>
  <si>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</si>
  <si>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</si>
  <si>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</si>
  <si>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</si>
  <si>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</si>
  <si>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</si>
  <si>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</si>
  <si>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</si>
  <si>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</si>
  <si>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</si>
  <si>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</si>
  <si>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</si>
  <si>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</si>
  <si>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</si>
  <si>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</si>
  <si>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</si>
  <si>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</si>
  <si>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</si>
  <si>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</si>
  <si>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</si>
  <si>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</si>
  <si>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</si>
  <si>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</si>
  <si>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</si>
  <si>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</si>
  <si>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</si>
  <si>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</si>
  <si>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</si>
  <si>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</si>
  <si>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</si>
  <si>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</si>
  <si>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</si>
  <si>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</si>
  <si>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</si>
  <si>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</si>
  <si>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</si>
  <si>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</si>
  <si>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</si>
  <si>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</si>
  <si>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</si>
  <si>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</si>
  <si>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</si>
  <si>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</si>
  <si>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</si>
  <si>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</si>
  <si>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</si>
  <si>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</si>
  <si>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</si>
  <si>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</si>
  <si>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</si>
  <si>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</si>
  <si>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</si>
  <si>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</si>
  <si>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</si>
  <si>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</si>
  <si>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</si>
  <si>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</si>
  <si>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</si>
  <si>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</si>
  <si>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</si>
  <si>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</si>
  <si>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</si>
  <si>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</si>
  <si>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</si>
  <si>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</si>
  <si>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</si>
  <si>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</si>
  <si>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</si>
  <si>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</si>
  <si>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</si>
  <si>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</si>
  <si>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</si>
  <si>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</si>
  <si>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</si>
  <si>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</si>
  <si>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</si>
  <si>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</si>
  <si>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</si>
  <si>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</si>
  <si>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</si>
  <si>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</si>
  <si>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</si>
  <si>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</si>
  <si>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</si>
  <si>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</si>
  <si>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</si>
  <si>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</si>
  <si>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</si>
  <si>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</si>
  <si>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</si>
  <si>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</si>
  <si>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</si>
  <si>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</si>
  <si>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</si>
  <si>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</si>
  <si>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</si>
  <si>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</si>
  <si>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</si>
  <si>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</si>
  <si>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</si>
  <si>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</si>
  <si>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</si>
  <si>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</si>
  <si>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</si>
  <si>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</si>
  <si>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</si>
  <si>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</si>
  <si>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</si>
  <si>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</si>
  <si>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</si>
  <si>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</si>
  <si>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</si>
  <si>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</si>
  <si>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</si>
  <si>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</si>
  <si>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</si>
  <si>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</si>
  <si>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</si>
  <si>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</si>
  <si>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</si>
  <si>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</si>
  <si>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</si>
  <si>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</si>
  <si>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</si>
  <si>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</si>
  <si>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</si>
  <si>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</si>
  <si>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</si>
  <si>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</si>
  <si>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</si>
  <si>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</si>
  <si>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</si>
  <si>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</si>
  <si>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</si>
  <si>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</si>
  <si>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</si>
  <si>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</si>
  <si>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</si>
  <si>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</si>
  <si>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</si>
  <si>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</si>
  <si>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</si>
  <si>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</si>
  <si>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</si>
  <si>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</si>
  <si>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</si>
  <si>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</si>
  <si>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</si>
  <si>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</si>
  <si>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</si>
  <si>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</si>
  <si>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</si>
  <si>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</si>
  <si>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</si>
  <si>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</si>
  <si>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</si>
  <si>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</si>
  <si>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</si>
  <si>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</si>
  <si>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</si>
  <si>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</si>
  <si>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</si>
  <si>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</si>
  <si>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</si>
  <si>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</si>
  <si>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</si>
  <si>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</si>
  <si>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</si>
  <si>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</si>
  <si>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</si>
  <si>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</si>
  <si>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</si>
  <si>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</si>
  <si>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</si>
  <si>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</si>
  <si>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</si>
  <si>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</si>
  <si>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</si>
  <si>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</si>
  <si>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</si>
  <si>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</si>
  <si>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</si>
  <si>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</si>
  <si>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</si>
  <si>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</si>
  <si>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</si>
  <si>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</si>
  <si>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</si>
  <si>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</si>
  <si>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</si>
  <si>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</si>
  <si>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</si>
  <si>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</si>
  <si>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</si>
  <si>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</si>
  <si>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</si>
  <si>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</si>
  <si>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</si>
  <si>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</si>
  <si>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</si>
  <si>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</si>
  <si>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</si>
  <si>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</si>
  <si>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</si>
  <si>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</si>
  <si>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</si>
  <si>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</si>
  <si>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</si>
  <si>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</si>
  <si>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</si>
  <si>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</si>
  <si>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</si>
  <si>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</si>
  <si>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</si>
  <si>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</si>
  <si>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</si>
  <si>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</si>
  <si>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</si>
  <si>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</si>
  <si>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</si>
  <si>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</si>
  <si>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</si>
  <si>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</si>
  <si>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</si>
  <si>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</si>
  <si>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</si>
  <si>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</si>
  <si>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</si>
  <si>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</si>
  <si>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</si>
  <si>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</si>
  <si>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</si>
  <si>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</si>
  <si>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</si>
  <si>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</si>
  <si>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</si>
  <si>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</si>
  <si>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</si>
  <si>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</si>
  <si>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</si>
  <si>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</si>
  <si>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</si>
  <si>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</si>
  <si>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</si>
  <si>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</si>
  <si>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</si>
  <si>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</si>
  <si>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</si>
  <si>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</si>
  <si>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</si>
  <si>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</si>
  <si>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</si>
  <si>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</si>
  <si>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</si>
  <si>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</si>
  <si>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</si>
  <si>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</si>
  <si>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</si>
  <si>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</si>
  <si>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</si>
  <si>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</si>
  <si>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</si>
  <si>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</si>
  <si>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</si>
  <si>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</si>
  <si>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</si>
  <si>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</si>
  <si>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</si>
  <si>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</si>
  <si>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</si>
  <si>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</si>
  <si>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</si>
  <si>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</si>
  <si>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</si>
  <si>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</si>
  <si>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</si>
  <si>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</si>
  <si>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</si>
  <si>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</si>
  <si>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</si>
  <si>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</si>
  <si>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</si>
  <si>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</si>
  <si>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</si>
  <si>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</si>
  <si>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</si>
  <si>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</si>
  <si>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</si>
  <si>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</si>
  <si>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</si>
  <si>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</si>
  <si>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</si>
  <si>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</si>
  <si>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</si>
  <si>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</si>
  <si>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</si>
  <si>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</si>
  <si>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</si>
  <si>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</si>
  <si>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</si>
  <si>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</si>
  <si>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</si>
  <si>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</si>
  <si>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</si>
  <si>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</si>
  <si>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</si>
  <si>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</si>
  <si>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</si>
  <si>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</si>
  <si>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</si>
  <si>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</si>
  <si>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</si>
  <si>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</si>
  <si>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</si>
  <si>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</si>
  <si>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</si>
  <si>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</si>
  <si>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</si>
  <si>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</si>
  <si>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</si>
  <si>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</si>
  <si>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</si>
  <si>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</si>
  <si>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</si>
  <si>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</si>
  <si>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</si>
  <si>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</si>
  <si>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</si>
  <si>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</si>
  <si>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</si>
  <si>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</si>
  <si>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</si>
  <si>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</si>
  <si>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</si>
  <si>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</si>
  <si>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</si>
  <si>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</si>
  <si>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</si>
  <si>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</si>
  <si>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</si>
  <si>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</si>
  <si>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</si>
  <si>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</si>
  <si>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</si>
  <si>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</si>
  <si>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</si>
  <si>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</si>
  <si>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</si>
  <si>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</si>
  <si>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</si>
  <si>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</si>
  <si>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</si>
  <si>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</si>
  <si>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</si>
  <si>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</si>
  <si>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</si>
  <si>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</si>
  <si>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</si>
  <si>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</si>
  <si>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</si>
  <si>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</si>
  <si>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</si>
  <si>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</si>
  <si>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</si>
  <si>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</si>
  <si>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</si>
  <si>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年齢別人口統計（平成２４年２月２９日）</t>
  </si>
  <si>
    <t>平成２４年３月３１日現在</t>
  </si>
  <si>
    <t>平成２４年３月３１日現在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</si>
</sst>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50" xfId="48" applyNumberFormat="1" applyFont="1" applyBorder="1" applyAlignment="1" quotePrefix="1">
      <alignment horizontal="center" vertical="center"/>
    </xf>
    <xf numFmtId="178" fontId="9" fillId="0" borderId="52" xfId="48" applyNumberFormat="1" applyFont="1" applyBorder="1" applyAlignment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F13">
      <selection activeCell="P36" sqref="P36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988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1645</v>
      </c>
      <c r="C6" s="37">
        <f>'校区別男女別データ'!D2</f>
        <v>1574</v>
      </c>
      <c r="D6" s="37">
        <f>'校区別男女別データ'!E2</f>
        <v>1910</v>
      </c>
      <c r="E6" s="37">
        <f>C6+D6</f>
        <v>3484</v>
      </c>
      <c r="F6" s="38">
        <f>'校区別年齢データ'!D2</f>
        <v>262</v>
      </c>
      <c r="G6" s="38">
        <f>'校区別年齢データ'!E2</f>
        <v>232</v>
      </c>
      <c r="H6" s="38">
        <f>'校区別年齢データ'!F2</f>
        <v>264</v>
      </c>
      <c r="I6" s="38">
        <f>'校区別年齢データ'!G2</f>
        <v>379</v>
      </c>
      <c r="J6" s="38">
        <f>'校区別年齢データ'!H2</f>
        <v>333</v>
      </c>
      <c r="K6" s="38">
        <f>'校区別年齢データ'!I2</f>
        <v>438</v>
      </c>
      <c r="L6" s="38">
        <f>'校区別年齢データ'!J2</f>
        <v>627</v>
      </c>
      <c r="M6" s="38">
        <f>'校区別年齢データ'!K2</f>
        <v>554</v>
      </c>
      <c r="N6" s="38">
        <f>'校区別年齢データ'!L2</f>
        <v>340</v>
      </c>
      <c r="O6" s="38">
        <f>'校区別年齢データ'!M2</f>
        <v>55</v>
      </c>
      <c r="P6" s="38">
        <f>'校区別年齢データ'!N2</f>
        <v>0</v>
      </c>
    </row>
    <row r="7" spans="1:16" s="3" customFormat="1" ht="27" customHeight="1">
      <c r="A7" s="2" t="s">
        <v>25</v>
      </c>
      <c r="B7" s="37">
        <f>'校区別男女別データ'!F3</f>
        <v>3689</v>
      </c>
      <c r="C7" s="37">
        <f>'校区別男女別データ'!D3</f>
        <v>3804</v>
      </c>
      <c r="D7" s="37">
        <f>'校区別男女別データ'!E3</f>
        <v>4265</v>
      </c>
      <c r="E7" s="37">
        <f aca="true" t="shared" si="0" ref="E7:E18">C7+D7</f>
        <v>8069</v>
      </c>
      <c r="F7" s="38">
        <f>'校区別年齢データ'!D3</f>
        <v>928</v>
      </c>
      <c r="G7" s="38">
        <f>'校区別年齢データ'!E3</f>
        <v>668</v>
      </c>
      <c r="H7" s="38">
        <f>'校区別年齢データ'!F3</f>
        <v>995</v>
      </c>
      <c r="I7" s="38">
        <f>'校区別年齢データ'!G3</f>
        <v>1196</v>
      </c>
      <c r="J7" s="38">
        <f>'校区別年齢データ'!H3</f>
        <v>868</v>
      </c>
      <c r="K7" s="38">
        <f>'校区別年齢データ'!I3</f>
        <v>931</v>
      </c>
      <c r="L7" s="38">
        <f>'校区別年齢データ'!J3</f>
        <v>1057</v>
      </c>
      <c r="M7" s="38">
        <f>'校区別年齢データ'!K3</f>
        <v>810</v>
      </c>
      <c r="N7" s="38">
        <f>'校区別年齢データ'!L3</f>
        <v>511</v>
      </c>
      <c r="O7" s="38">
        <f>'校区別年齢データ'!M3</f>
        <v>102</v>
      </c>
      <c r="P7" s="38">
        <f>'校区別年齢データ'!N3</f>
        <v>3</v>
      </c>
    </row>
    <row r="8" spans="1:16" s="3" customFormat="1" ht="27" customHeight="1">
      <c r="A8" s="2" t="s">
        <v>26</v>
      </c>
      <c r="B8" s="37">
        <f>'校区別男女別データ'!F4</f>
        <v>3936</v>
      </c>
      <c r="C8" s="37">
        <f>'校区別男女別データ'!D4</f>
        <v>3856</v>
      </c>
      <c r="D8" s="37">
        <f>'校区別男女別データ'!E4</f>
        <v>4233</v>
      </c>
      <c r="E8" s="37">
        <f t="shared" si="0"/>
        <v>8089</v>
      </c>
      <c r="F8" s="38">
        <f>'校区別年齢データ'!D4</f>
        <v>669</v>
      </c>
      <c r="G8" s="38">
        <f>'校区別年齢データ'!E4</f>
        <v>716</v>
      </c>
      <c r="H8" s="38">
        <f>'校区別年齢データ'!F4</f>
        <v>795</v>
      </c>
      <c r="I8" s="38">
        <f>'校区別年齢データ'!G4</f>
        <v>999</v>
      </c>
      <c r="J8" s="38">
        <f>'校区別年齢データ'!H4</f>
        <v>1023</v>
      </c>
      <c r="K8" s="38">
        <f>'校区別年齢データ'!I4</f>
        <v>1030</v>
      </c>
      <c r="L8" s="38">
        <f>'校区別年齢データ'!J4</f>
        <v>1238</v>
      </c>
      <c r="M8" s="38">
        <f>'校区別年齢データ'!K4</f>
        <v>938</v>
      </c>
      <c r="N8" s="38">
        <f>'校区別年齢データ'!L4</f>
        <v>579</v>
      </c>
      <c r="O8" s="38">
        <f>'校区別年齢データ'!M4</f>
        <v>102</v>
      </c>
      <c r="P8" s="38">
        <f>'校区別年齢データ'!N4</f>
        <v>0</v>
      </c>
    </row>
    <row r="9" spans="1:16" s="3" customFormat="1" ht="27" customHeight="1">
      <c r="A9" s="2" t="s">
        <v>27</v>
      </c>
      <c r="B9" s="37">
        <f>'校区別男女別データ'!F5</f>
        <v>3268</v>
      </c>
      <c r="C9" s="37">
        <f>'校区別男女別データ'!D5</f>
        <v>3826</v>
      </c>
      <c r="D9" s="37">
        <f>'校区別男女別データ'!E5</f>
        <v>4121</v>
      </c>
      <c r="E9" s="37">
        <f t="shared" si="0"/>
        <v>7947</v>
      </c>
      <c r="F9" s="38">
        <f>'校区別年齢データ'!D5</f>
        <v>947</v>
      </c>
      <c r="G9" s="38">
        <f>'校区別年齢データ'!E5</f>
        <v>950</v>
      </c>
      <c r="H9" s="38">
        <f>'校区別年齢データ'!F5</f>
        <v>865</v>
      </c>
      <c r="I9" s="38">
        <f>'校区別年齢データ'!G5</f>
        <v>1133</v>
      </c>
      <c r="J9" s="38">
        <f>'校区別年齢データ'!H5</f>
        <v>1167</v>
      </c>
      <c r="K9" s="38">
        <f>'校区別年齢データ'!I5</f>
        <v>1058</v>
      </c>
      <c r="L9" s="38">
        <f>'校区別年齢データ'!J5</f>
        <v>907</v>
      </c>
      <c r="M9" s="38">
        <f>'校区別年齢データ'!K5</f>
        <v>592</v>
      </c>
      <c r="N9" s="38">
        <f>'校区別年齢データ'!L5</f>
        <v>278</v>
      </c>
      <c r="O9" s="38">
        <f>'校区別年齢データ'!M5</f>
        <v>46</v>
      </c>
      <c r="P9" s="38">
        <f>'校区別年齢データ'!N5</f>
        <v>4</v>
      </c>
    </row>
    <row r="10" spans="1:16" s="3" customFormat="1" ht="27" customHeight="1">
      <c r="A10" s="2" t="s">
        <v>28</v>
      </c>
      <c r="B10" s="37">
        <f>'校区別男女別データ'!F6</f>
        <v>3837</v>
      </c>
      <c r="C10" s="37">
        <f>'校区別男女別データ'!D6</f>
        <v>4156</v>
      </c>
      <c r="D10" s="37">
        <f>'校区別男女別データ'!E6</f>
        <v>4413</v>
      </c>
      <c r="E10" s="37">
        <f t="shared" si="0"/>
        <v>8569</v>
      </c>
      <c r="F10" s="38">
        <f>'校区別年齢データ'!D6</f>
        <v>877</v>
      </c>
      <c r="G10" s="38">
        <f>'校区別年齢データ'!E6</f>
        <v>843</v>
      </c>
      <c r="H10" s="38">
        <f>'校区別年齢データ'!F6</f>
        <v>1089</v>
      </c>
      <c r="I10" s="38">
        <f>'校区別年齢データ'!G6</f>
        <v>1247</v>
      </c>
      <c r="J10" s="38">
        <f>'校区別年齢データ'!H6</f>
        <v>1067</v>
      </c>
      <c r="K10" s="38">
        <f>'校区別年齢データ'!I6</f>
        <v>1080</v>
      </c>
      <c r="L10" s="38">
        <f>'校区別年齢データ'!J6</f>
        <v>1096</v>
      </c>
      <c r="M10" s="38">
        <f>'校区別年齢データ'!K6</f>
        <v>790</v>
      </c>
      <c r="N10" s="38">
        <f>'校区別年齢データ'!L6</f>
        <v>410</v>
      </c>
      <c r="O10" s="38">
        <f>'校区別年齢データ'!M6</f>
        <v>67</v>
      </c>
      <c r="P10" s="38">
        <f>'校区別年齢データ'!N6</f>
        <v>3</v>
      </c>
    </row>
    <row r="11" spans="1:16" s="3" customFormat="1" ht="27" customHeight="1">
      <c r="A11" s="2" t="s">
        <v>29</v>
      </c>
      <c r="B11" s="37">
        <f>'校区別男女別データ'!F7</f>
        <v>3616</v>
      </c>
      <c r="C11" s="37">
        <f>'校区別男女別データ'!D7</f>
        <v>4023</v>
      </c>
      <c r="D11" s="37">
        <f>'校区別男女別データ'!E7</f>
        <v>4490</v>
      </c>
      <c r="E11" s="37">
        <f t="shared" si="0"/>
        <v>8513</v>
      </c>
      <c r="F11" s="38">
        <f>'校区別年齢データ'!D7</f>
        <v>913</v>
      </c>
      <c r="G11" s="38">
        <f>'校区別年齢データ'!E7</f>
        <v>852</v>
      </c>
      <c r="H11" s="38">
        <f>'校区別年齢データ'!F7</f>
        <v>886</v>
      </c>
      <c r="I11" s="38">
        <f>'校区別年齢データ'!G7</f>
        <v>1160</v>
      </c>
      <c r="J11" s="38">
        <f>'校区別年齢データ'!H7</f>
        <v>1023</v>
      </c>
      <c r="K11" s="38">
        <f>'校区別年齢データ'!I7</f>
        <v>1020</v>
      </c>
      <c r="L11" s="38">
        <f>'校区別年齢データ'!J7</f>
        <v>1208</v>
      </c>
      <c r="M11" s="38">
        <f>'校区別年齢データ'!K7</f>
        <v>902</v>
      </c>
      <c r="N11" s="38">
        <f>'校区別年齢データ'!L7</f>
        <v>440</v>
      </c>
      <c r="O11" s="38">
        <f>'校区別年齢データ'!M7</f>
        <v>104</v>
      </c>
      <c r="P11" s="38">
        <f>'校区別年齢データ'!N7</f>
        <v>5</v>
      </c>
    </row>
    <row r="12" spans="1:16" s="3" customFormat="1" ht="27" customHeight="1">
      <c r="A12" s="2" t="s">
        <v>30</v>
      </c>
      <c r="B12" s="37">
        <f>'校区別男女別データ'!F8</f>
        <v>2647</v>
      </c>
      <c r="C12" s="37">
        <f>'校区別男女別データ'!D8</f>
        <v>3047</v>
      </c>
      <c r="D12" s="37">
        <f>'校区別男女別データ'!E8</f>
        <v>3290</v>
      </c>
      <c r="E12" s="37">
        <f t="shared" si="0"/>
        <v>6337</v>
      </c>
      <c r="F12" s="38">
        <f>'校区別年齢データ'!D8</f>
        <v>718</v>
      </c>
      <c r="G12" s="38">
        <f>'校区別年齢データ'!E8</f>
        <v>652</v>
      </c>
      <c r="H12" s="38">
        <f>'校区別年齢データ'!F8</f>
        <v>743</v>
      </c>
      <c r="I12" s="38">
        <f>'校区別年齢データ'!G8</f>
        <v>930</v>
      </c>
      <c r="J12" s="38">
        <f>'校区別年齢データ'!H8</f>
        <v>779</v>
      </c>
      <c r="K12" s="38">
        <f>'校区別年齢データ'!I8</f>
        <v>806</v>
      </c>
      <c r="L12" s="38">
        <f>'校区別年齢データ'!J8</f>
        <v>842</v>
      </c>
      <c r="M12" s="38">
        <f>'校区別年齢データ'!K8</f>
        <v>542</v>
      </c>
      <c r="N12" s="38">
        <f>'校区別年齢データ'!L8</f>
        <v>272</v>
      </c>
      <c r="O12" s="38">
        <f>'校区別年齢データ'!M8</f>
        <v>53</v>
      </c>
      <c r="P12" s="38">
        <f>'校区別年齢データ'!N8</f>
        <v>0</v>
      </c>
    </row>
    <row r="13" spans="1:16" s="3" customFormat="1" ht="27" customHeight="1">
      <c r="A13" s="2" t="s">
        <v>31</v>
      </c>
      <c r="B13" s="37">
        <f>'校区別男女別データ'!F9</f>
        <v>3765</v>
      </c>
      <c r="C13" s="37">
        <f>'校区別男女別データ'!D9</f>
        <v>4131</v>
      </c>
      <c r="D13" s="37">
        <f>'校区別男女別データ'!E9</f>
        <v>4680</v>
      </c>
      <c r="E13" s="37">
        <f t="shared" si="0"/>
        <v>8811</v>
      </c>
      <c r="F13" s="38">
        <f>'校区別年齢データ'!D9</f>
        <v>1004</v>
      </c>
      <c r="G13" s="38">
        <f>'校区別年齢データ'!E9</f>
        <v>1019</v>
      </c>
      <c r="H13" s="38">
        <f>'校区別年齢データ'!F9</f>
        <v>837</v>
      </c>
      <c r="I13" s="38">
        <f>'校区別年齢データ'!G9</f>
        <v>1197</v>
      </c>
      <c r="J13" s="38">
        <f>'校区別年齢データ'!H9</f>
        <v>994</v>
      </c>
      <c r="K13" s="38">
        <f>'校区別年齢データ'!I9</f>
        <v>1058</v>
      </c>
      <c r="L13" s="38">
        <f>'校区別年齢データ'!J9</f>
        <v>1249</v>
      </c>
      <c r="M13" s="38">
        <f>'校区別年齢データ'!K9</f>
        <v>798</v>
      </c>
      <c r="N13" s="38">
        <f>'校区別年齢データ'!L9</f>
        <v>521</v>
      </c>
      <c r="O13" s="38">
        <f>'校区別年齢データ'!M9</f>
        <v>130</v>
      </c>
      <c r="P13" s="38">
        <f>'校区別年齢データ'!N9</f>
        <v>4</v>
      </c>
    </row>
    <row r="14" spans="1:16" s="3" customFormat="1" ht="27" customHeight="1">
      <c r="A14" s="2" t="s">
        <v>32</v>
      </c>
      <c r="B14" s="37">
        <f>'校区別男女別データ'!F10</f>
        <v>1202</v>
      </c>
      <c r="C14" s="37">
        <f>'校区別男女別データ'!D10</f>
        <v>1378</v>
      </c>
      <c r="D14" s="37">
        <f>'校区別男女別データ'!E10</f>
        <v>1428</v>
      </c>
      <c r="E14" s="37">
        <f t="shared" si="0"/>
        <v>2806</v>
      </c>
      <c r="F14" s="38">
        <f>'校区別年齢データ'!D10</f>
        <v>213</v>
      </c>
      <c r="G14" s="38">
        <f>'校区別年齢データ'!E10</f>
        <v>267</v>
      </c>
      <c r="H14" s="38">
        <f>'校区別年齢データ'!F10</f>
        <v>285</v>
      </c>
      <c r="I14" s="38">
        <f>'校区別年齢データ'!G10</f>
        <v>307</v>
      </c>
      <c r="J14" s="38">
        <f>'校区別年齢データ'!H10</f>
        <v>322</v>
      </c>
      <c r="K14" s="38">
        <f>'校区別年齢データ'!I10</f>
        <v>375</v>
      </c>
      <c r="L14" s="38">
        <f>'校区別年齢データ'!J10</f>
        <v>468</v>
      </c>
      <c r="M14" s="38">
        <f>'校区別年齢データ'!K10</f>
        <v>328</v>
      </c>
      <c r="N14" s="38">
        <f>'校区別年齢データ'!L10</f>
        <v>198</v>
      </c>
      <c r="O14" s="38">
        <f>'校区別年齢データ'!M10</f>
        <v>42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1226</v>
      </c>
      <c r="C15" s="37">
        <f>'校区別男女別データ'!D11</f>
        <v>1417</v>
      </c>
      <c r="D15" s="37">
        <f>'校区別男女別データ'!E11</f>
        <v>1434</v>
      </c>
      <c r="E15" s="37">
        <f t="shared" si="0"/>
        <v>2851</v>
      </c>
      <c r="F15" s="38">
        <f>'校区別年齢データ'!D11</f>
        <v>207</v>
      </c>
      <c r="G15" s="38">
        <f>'校区別年齢データ'!E11</f>
        <v>307</v>
      </c>
      <c r="H15" s="38">
        <f>'校区別年齢データ'!F11</f>
        <v>360</v>
      </c>
      <c r="I15" s="38">
        <f>'校区別年齢データ'!G11</f>
        <v>308</v>
      </c>
      <c r="J15" s="38">
        <f>'校区別年齢データ'!H11</f>
        <v>344</v>
      </c>
      <c r="K15" s="38">
        <f>'校区別年齢データ'!I11</f>
        <v>337</v>
      </c>
      <c r="L15" s="38">
        <f>'校区別年齢データ'!J11</f>
        <v>437</v>
      </c>
      <c r="M15" s="38">
        <f>'校区別年齢データ'!K11</f>
        <v>318</v>
      </c>
      <c r="N15" s="38">
        <f>'校区別年齢データ'!L11</f>
        <v>194</v>
      </c>
      <c r="O15" s="38">
        <f>'校区別年齢データ'!M11</f>
        <v>37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1922</v>
      </c>
      <c r="C16" s="37">
        <f>'校区別男女別データ'!D12</f>
        <v>2072</v>
      </c>
      <c r="D16" s="37">
        <f>'校区別男女別データ'!E12</f>
        <v>2164</v>
      </c>
      <c r="E16" s="37">
        <f t="shared" si="0"/>
        <v>4236</v>
      </c>
      <c r="F16" s="38">
        <f>'校区別年齢データ'!D12</f>
        <v>310</v>
      </c>
      <c r="G16" s="38">
        <f>'校区別年齢データ'!E12</f>
        <v>362</v>
      </c>
      <c r="H16" s="38">
        <f>'校区別年齢データ'!F12</f>
        <v>420</v>
      </c>
      <c r="I16" s="38">
        <f>'校区別年齢データ'!G12</f>
        <v>474</v>
      </c>
      <c r="J16" s="38">
        <f>'校区別年齢データ'!H12</f>
        <v>439</v>
      </c>
      <c r="K16" s="38">
        <f>'校区別年齢データ'!I12</f>
        <v>540</v>
      </c>
      <c r="L16" s="38">
        <f>'校区別年齢データ'!J12</f>
        <v>711</v>
      </c>
      <c r="M16" s="38">
        <f>'校区別年齢データ'!K12</f>
        <v>571</v>
      </c>
      <c r="N16" s="38">
        <f>'校区別年齢データ'!L12</f>
        <v>335</v>
      </c>
      <c r="O16" s="38">
        <f>'校区別年齢データ'!M12</f>
        <v>73</v>
      </c>
      <c r="P16" s="38">
        <f>'校区別年齢データ'!N12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30753</v>
      </c>
      <c r="C17" s="40">
        <f t="shared" si="1"/>
        <v>33284</v>
      </c>
      <c r="D17" s="40">
        <f t="shared" si="1"/>
        <v>36428</v>
      </c>
      <c r="E17" s="40">
        <f t="shared" si="1"/>
        <v>69712</v>
      </c>
      <c r="F17" s="40">
        <f t="shared" si="1"/>
        <v>7048</v>
      </c>
      <c r="G17" s="40">
        <f t="shared" si="1"/>
        <v>6868</v>
      </c>
      <c r="H17" s="40">
        <f t="shared" si="1"/>
        <v>7539</v>
      </c>
      <c r="I17" s="40">
        <f t="shared" si="1"/>
        <v>9330</v>
      </c>
      <c r="J17" s="40">
        <f t="shared" si="1"/>
        <v>8359</v>
      </c>
      <c r="K17" s="40">
        <f t="shared" si="1"/>
        <v>8673</v>
      </c>
      <c r="L17" s="40">
        <f t="shared" si="1"/>
        <v>9840</v>
      </c>
      <c r="M17" s="40">
        <f t="shared" si="1"/>
        <v>7143</v>
      </c>
      <c r="N17" s="40">
        <f t="shared" si="1"/>
        <v>4078</v>
      </c>
      <c r="O17" s="40">
        <f t="shared" si="1"/>
        <v>811</v>
      </c>
      <c r="P17" s="40">
        <f t="shared" si="1"/>
        <v>23</v>
      </c>
    </row>
    <row r="18" spans="1:16" s="3" customFormat="1" ht="27" customHeight="1">
      <c r="A18" s="2" t="s">
        <v>35</v>
      </c>
      <c r="B18" s="37">
        <f>'校区別男女別データ'!F13</f>
        <v>706</v>
      </c>
      <c r="C18" s="37">
        <f>'校区別男女別データ'!D13</f>
        <v>815</v>
      </c>
      <c r="D18" s="37">
        <f>'校区別男女別データ'!E13</f>
        <v>925</v>
      </c>
      <c r="E18" s="37">
        <f t="shared" si="0"/>
        <v>1740</v>
      </c>
      <c r="F18" s="38">
        <f>'校区別年齢データ'!D13</f>
        <v>120</v>
      </c>
      <c r="G18" s="38">
        <f>'校区別年齢データ'!E13</f>
        <v>153</v>
      </c>
      <c r="H18" s="38">
        <f>'校区別年齢データ'!F13</f>
        <v>139</v>
      </c>
      <c r="I18" s="38">
        <f>'校区別年齢データ'!G13</f>
        <v>142</v>
      </c>
      <c r="J18" s="38">
        <f>'校区別年齢データ'!H13</f>
        <v>199</v>
      </c>
      <c r="K18" s="38">
        <f>'校区別年齢データ'!I13</f>
        <v>224</v>
      </c>
      <c r="L18" s="38">
        <f>'校区別年齢データ'!J13</f>
        <v>304</v>
      </c>
      <c r="M18" s="38">
        <f>'校区別年齢データ'!K13</f>
        <v>263</v>
      </c>
      <c r="N18" s="38">
        <f>'校区別年齢データ'!L13</f>
        <v>157</v>
      </c>
      <c r="O18" s="38">
        <f>'校区別年齢データ'!M13</f>
        <v>38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907</v>
      </c>
      <c r="C19" s="37">
        <f>'校区別男女別データ'!D14</f>
        <v>1062</v>
      </c>
      <c r="D19" s="37">
        <f>'校区別男女別データ'!E14</f>
        <v>1212</v>
      </c>
      <c r="E19" s="37">
        <f>C19+D19</f>
        <v>2274</v>
      </c>
      <c r="F19" s="38">
        <f>'校区別年齢データ'!D14</f>
        <v>163</v>
      </c>
      <c r="G19" s="38">
        <f>'校区別年齢データ'!E14</f>
        <v>231</v>
      </c>
      <c r="H19" s="38">
        <f>'校区別年齢データ'!F14</f>
        <v>235</v>
      </c>
      <c r="I19" s="38">
        <f>'校区別年齢データ'!G14</f>
        <v>247</v>
      </c>
      <c r="J19" s="38">
        <f>'校区別年齢データ'!H14</f>
        <v>250</v>
      </c>
      <c r="K19" s="38">
        <f>'校区別年齢データ'!I14</f>
        <v>359</v>
      </c>
      <c r="L19" s="38">
        <f>'校区別年齢データ'!J14</f>
        <v>316</v>
      </c>
      <c r="M19" s="38">
        <f>'校区別年齢データ'!K14</f>
        <v>253</v>
      </c>
      <c r="N19" s="38">
        <f>'校区別年齢データ'!L14</f>
        <v>179</v>
      </c>
      <c r="O19" s="38">
        <f>'校区別年齢データ'!M14</f>
        <v>40</v>
      </c>
      <c r="P19" s="38">
        <f>'校区別年齢データ'!N14</f>
        <v>1</v>
      </c>
    </row>
    <row r="20" spans="1:16" s="3" customFormat="1" ht="27" customHeight="1">
      <c r="A20" s="2" t="s">
        <v>23</v>
      </c>
      <c r="B20" s="37">
        <f>'校区別男女別データ'!F15</f>
        <v>351</v>
      </c>
      <c r="C20" s="37">
        <f>'校区別男女別データ'!D15</f>
        <v>463</v>
      </c>
      <c r="D20" s="37">
        <f>'校区別男女別データ'!E15</f>
        <v>511</v>
      </c>
      <c r="E20" s="37">
        <f>C20+D20</f>
        <v>974</v>
      </c>
      <c r="F20" s="38">
        <f>'校区別年齢データ'!D15</f>
        <v>90</v>
      </c>
      <c r="G20" s="38">
        <f>'校区別年齢データ'!E15</f>
        <v>134</v>
      </c>
      <c r="H20" s="38">
        <f>'校区別年齢データ'!F15</f>
        <v>81</v>
      </c>
      <c r="I20" s="38">
        <f>'校区別年齢データ'!G15</f>
        <v>93</v>
      </c>
      <c r="J20" s="38">
        <f>'校区別年齢データ'!H15</f>
        <v>128</v>
      </c>
      <c r="K20" s="38">
        <f>'校区別年齢データ'!I15</f>
        <v>134</v>
      </c>
      <c r="L20" s="38">
        <f>'校区別年齢データ'!J15</f>
        <v>104</v>
      </c>
      <c r="M20" s="38">
        <f>'校区別年齢データ'!K15</f>
        <v>98</v>
      </c>
      <c r="N20" s="38">
        <f>'校区別年齢データ'!L15</f>
        <v>99</v>
      </c>
      <c r="O20" s="38">
        <f>'校区別年齢データ'!M15</f>
        <v>13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173</v>
      </c>
      <c r="C21" s="37">
        <f>'校区別男女別データ'!D16</f>
        <v>225</v>
      </c>
      <c r="D21" s="37">
        <f>'校区別男女別データ'!E16</f>
        <v>245</v>
      </c>
      <c r="E21" s="37">
        <f>C21+D21</f>
        <v>470</v>
      </c>
      <c r="F21" s="38">
        <f>'校区別年齢データ'!D16</f>
        <v>32</v>
      </c>
      <c r="G21" s="38">
        <f>'校区別年齢データ'!E16</f>
        <v>42</v>
      </c>
      <c r="H21" s="38">
        <f>'校区別年齢データ'!F16</f>
        <v>51</v>
      </c>
      <c r="I21" s="38">
        <f>'校区別年齢データ'!G16</f>
        <v>42</v>
      </c>
      <c r="J21" s="38">
        <f>'校区別年齢データ'!H16</f>
        <v>38</v>
      </c>
      <c r="K21" s="38">
        <f>'校区別年齢データ'!I16</f>
        <v>64</v>
      </c>
      <c r="L21" s="38">
        <f>'校区別年齢データ'!J16</f>
        <v>78</v>
      </c>
      <c r="M21" s="38">
        <f>'校区別年齢データ'!K16</f>
        <v>68</v>
      </c>
      <c r="N21" s="38">
        <f>'校区別年齢データ'!L16</f>
        <v>50</v>
      </c>
      <c r="O21" s="38">
        <f>'校区別年齢データ'!M16</f>
        <v>5</v>
      </c>
      <c r="P21" s="38">
        <f>'校区別年齢データ'!N16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2137</v>
      </c>
      <c r="C22" s="40">
        <f t="shared" si="2"/>
        <v>2565</v>
      </c>
      <c r="D22" s="40">
        <f t="shared" si="2"/>
        <v>2893</v>
      </c>
      <c r="E22" s="40">
        <f t="shared" si="2"/>
        <v>5458</v>
      </c>
      <c r="F22" s="40">
        <f t="shared" si="2"/>
        <v>405</v>
      </c>
      <c r="G22" s="40">
        <f t="shared" si="2"/>
        <v>560</v>
      </c>
      <c r="H22" s="40">
        <f t="shared" si="2"/>
        <v>506</v>
      </c>
      <c r="I22" s="40">
        <f t="shared" si="2"/>
        <v>524</v>
      </c>
      <c r="J22" s="40">
        <f t="shared" si="2"/>
        <v>615</v>
      </c>
      <c r="K22" s="40">
        <f t="shared" si="2"/>
        <v>781</v>
      </c>
      <c r="L22" s="40">
        <f t="shared" si="2"/>
        <v>802</v>
      </c>
      <c r="M22" s="40">
        <f t="shared" si="2"/>
        <v>682</v>
      </c>
      <c r="N22" s="40">
        <f t="shared" si="2"/>
        <v>485</v>
      </c>
      <c r="O22" s="40">
        <f t="shared" si="2"/>
        <v>96</v>
      </c>
      <c r="P22" s="40">
        <f t="shared" si="2"/>
        <v>2</v>
      </c>
    </row>
    <row r="23" spans="1:16" s="3" customFormat="1" ht="27" customHeight="1">
      <c r="A23" s="2" t="s">
        <v>38</v>
      </c>
      <c r="B23" s="37">
        <f>'校区別男女別データ'!F17</f>
        <v>628</v>
      </c>
      <c r="C23" s="37">
        <f>'校区別男女別データ'!D17</f>
        <v>756</v>
      </c>
      <c r="D23" s="37">
        <f>'校区別男女別データ'!E17</f>
        <v>837</v>
      </c>
      <c r="E23" s="37">
        <f>C23+D23</f>
        <v>1593</v>
      </c>
      <c r="F23" s="38">
        <f>'校区別年齢データ'!D17</f>
        <v>116</v>
      </c>
      <c r="G23" s="38">
        <f>'校区別年齢データ'!E17</f>
        <v>184</v>
      </c>
      <c r="H23" s="38">
        <f>'校区別年齢データ'!F17</f>
        <v>111</v>
      </c>
      <c r="I23" s="38">
        <f>'校区別年齢データ'!G17</f>
        <v>136</v>
      </c>
      <c r="J23" s="38">
        <f>'校区別年齢データ'!H17</f>
        <v>170</v>
      </c>
      <c r="K23" s="38">
        <f>'校区別年齢データ'!I17</f>
        <v>214</v>
      </c>
      <c r="L23" s="38">
        <f>'校区別年齢データ'!J17</f>
        <v>259</v>
      </c>
      <c r="M23" s="38">
        <f>'校区別年齢データ'!K17</f>
        <v>219</v>
      </c>
      <c r="N23" s="38">
        <f>'校区別年齢データ'!L17</f>
        <v>158</v>
      </c>
      <c r="O23" s="38">
        <f>'校区別年齢データ'!M17</f>
        <v>26</v>
      </c>
      <c r="P23" s="38">
        <f>'校区別年齢データ'!N17</f>
        <v>0</v>
      </c>
    </row>
    <row r="24" spans="1:16" s="3" customFormat="1" ht="27" customHeight="1">
      <c r="A24" s="2" t="s">
        <v>39</v>
      </c>
      <c r="B24" s="37">
        <f>'校区別男女別データ'!F18</f>
        <v>748</v>
      </c>
      <c r="C24" s="37">
        <f>'校区別男女別データ'!D18</f>
        <v>778</v>
      </c>
      <c r="D24" s="37">
        <f>'校区別男女別データ'!E18</f>
        <v>901</v>
      </c>
      <c r="E24" s="37">
        <f>C24+D24</f>
        <v>1679</v>
      </c>
      <c r="F24" s="38">
        <f>'校区別年齢データ'!D18</f>
        <v>40</v>
      </c>
      <c r="G24" s="38">
        <f>'校区別年齢データ'!E18</f>
        <v>104</v>
      </c>
      <c r="H24" s="38">
        <f>'校区別年齢データ'!F18</f>
        <v>119</v>
      </c>
      <c r="I24" s="38">
        <f>'校区別年齢データ'!G18</f>
        <v>96</v>
      </c>
      <c r="J24" s="38">
        <f>'校区別年齢データ'!H18</f>
        <v>145</v>
      </c>
      <c r="K24" s="38">
        <f>'校区別年齢データ'!I18</f>
        <v>266</v>
      </c>
      <c r="L24" s="38">
        <f>'校区別年齢データ'!J18</f>
        <v>330</v>
      </c>
      <c r="M24" s="38">
        <f>'校区別年齢データ'!K18</f>
        <v>286</v>
      </c>
      <c r="N24" s="38">
        <f>'校区別年齢データ'!L18</f>
        <v>242</v>
      </c>
      <c r="O24" s="38">
        <f>'校区別年齢データ'!M18</f>
        <v>51</v>
      </c>
      <c r="P24" s="38">
        <f>'校区別年齢データ'!N18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1376</v>
      </c>
      <c r="C25" s="40">
        <f t="shared" si="3"/>
        <v>1534</v>
      </c>
      <c r="D25" s="40">
        <f t="shared" si="3"/>
        <v>1738</v>
      </c>
      <c r="E25" s="40">
        <f t="shared" si="3"/>
        <v>3272</v>
      </c>
      <c r="F25" s="40">
        <f t="shared" si="3"/>
        <v>156</v>
      </c>
      <c r="G25" s="40">
        <f t="shared" si="3"/>
        <v>288</v>
      </c>
      <c r="H25" s="40">
        <f t="shared" si="3"/>
        <v>230</v>
      </c>
      <c r="I25" s="40">
        <f t="shared" si="3"/>
        <v>232</v>
      </c>
      <c r="J25" s="40">
        <f t="shared" si="3"/>
        <v>315</v>
      </c>
      <c r="K25" s="40">
        <f t="shared" si="3"/>
        <v>480</v>
      </c>
      <c r="L25" s="40">
        <f t="shared" si="3"/>
        <v>589</v>
      </c>
      <c r="M25" s="40">
        <f t="shared" si="3"/>
        <v>505</v>
      </c>
      <c r="N25" s="40">
        <f t="shared" si="3"/>
        <v>400</v>
      </c>
      <c r="O25" s="40">
        <f t="shared" si="3"/>
        <v>77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'校区別男女別データ'!F19</f>
        <v>614</v>
      </c>
      <c r="C26" s="37">
        <f>'校区別男女別データ'!D19</f>
        <v>686</v>
      </c>
      <c r="D26" s="37">
        <f>'校区別男女別データ'!E19</f>
        <v>817</v>
      </c>
      <c r="E26" s="37">
        <f>C26+D26</f>
        <v>1503</v>
      </c>
      <c r="F26" s="38">
        <f>'校区別年齢データ'!D19</f>
        <v>78</v>
      </c>
      <c r="G26" s="38">
        <f>'校区別年齢データ'!E19</f>
        <v>121</v>
      </c>
      <c r="H26" s="38">
        <f>'校区別年齢データ'!F19</f>
        <v>138</v>
      </c>
      <c r="I26" s="38">
        <f>'校区別年齢データ'!G19</f>
        <v>116</v>
      </c>
      <c r="J26" s="38">
        <f>'校区別年齢データ'!H19</f>
        <v>136</v>
      </c>
      <c r="K26" s="38">
        <f>'校区別年齢データ'!I19</f>
        <v>223</v>
      </c>
      <c r="L26" s="38">
        <f>'校区別年齢データ'!J19</f>
        <v>264</v>
      </c>
      <c r="M26" s="38">
        <f>'校区別年齢データ'!K19</f>
        <v>205</v>
      </c>
      <c r="N26" s="38">
        <f>'校区別年齢データ'!L19</f>
        <v>184</v>
      </c>
      <c r="O26" s="38">
        <f>'校区別年齢データ'!M19</f>
        <v>37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640</v>
      </c>
      <c r="C27" s="37">
        <f>'校区別男女別データ'!D20</f>
        <v>760</v>
      </c>
      <c r="D27" s="37">
        <f>'校区別男女別データ'!E20</f>
        <v>862</v>
      </c>
      <c r="E27" s="37">
        <f>C27+D27</f>
        <v>1622</v>
      </c>
      <c r="F27" s="38">
        <f>'校区別年齢データ'!D20</f>
        <v>78</v>
      </c>
      <c r="G27" s="38">
        <f>'校区別年齢データ'!E20</f>
        <v>139</v>
      </c>
      <c r="H27" s="38">
        <f>'校区別年齢データ'!F20</f>
        <v>122</v>
      </c>
      <c r="I27" s="38">
        <f>'校区別年齢データ'!G20</f>
        <v>106</v>
      </c>
      <c r="J27" s="38">
        <f>'校区別年齢データ'!H20</f>
        <v>146</v>
      </c>
      <c r="K27" s="38">
        <f>'校区別年齢データ'!I20</f>
        <v>223</v>
      </c>
      <c r="L27" s="38">
        <f>'校区別年齢データ'!J20</f>
        <v>244</v>
      </c>
      <c r="M27" s="38">
        <f>'校区別年齢データ'!K20</f>
        <v>258</v>
      </c>
      <c r="N27" s="38">
        <f>'校区別年齢データ'!L20</f>
        <v>233</v>
      </c>
      <c r="O27" s="38">
        <f>'校区別年齢データ'!M20</f>
        <v>69</v>
      </c>
      <c r="P27" s="38">
        <f>'校区別年齢データ'!N20</f>
        <v>4</v>
      </c>
    </row>
    <row r="28" spans="1:16" s="3" customFormat="1" ht="27" customHeight="1">
      <c r="A28" s="2" t="s">
        <v>42</v>
      </c>
      <c r="B28" s="37">
        <f>'校区別男女別データ'!F21</f>
        <v>199</v>
      </c>
      <c r="C28" s="37">
        <f>'校区別男女別データ'!D21</f>
        <v>223</v>
      </c>
      <c r="D28" s="37">
        <f>'校区別男女別データ'!E21</f>
        <v>287</v>
      </c>
      <c r="E28" s="37">
        <f>C28+D28</f>
        <v>510</v>
      </c>
      <c r="F28" s="38">
        <f>'校区別年齢データ'!D21</f>
        <v>27</v>
      </c>
      <c r="G28" s="38">
        <f>'校区別年齢データ'!E21</f>
        <v>39</v>
      </c>
      <c r="H28" s="38">
        <f>'校区別年齢データ'!F21</f>
        <v>37</v>
      </c>
      <c r="I28" s="38">
        <f>'校区別年齢データ'!G21</f>
        <v>34</v>
      </c>
      <c r="J28" s="38">
        <f>'校区別年齢データ'!H21</f>
        <v>59</v>
      </c>
      <c r="K28" s="38">
        <f>'校区別年齢データ'!I21</f>
        <v>79</v>
      </c>
      <c r="L28" s="38">
        <f>'校区別年齢データ'!J21</f>
        <v>70</v>
      </c>
      <c r="M28" s="38">
        <f>'校区別年齢データ'!K21</f>
        <v>87</v>
      </c>
      <c r="N28" s="38">
        <f>'校区別年齢データ'!L21</f>
        <v>61</v>
      </c>
      <c r="O28" s="38">
        <f>'校区別年齢データ'!M21</f>
        <v>17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51</v>
      </c>
      <c r="C29" s="37">
        <f>'校区別男女別データ'!D22</f>
        <v>56</v>
      </c>
      <c r="D29" s="37">
        <f>'校区別男女別データ'!E22</f>
        <v>60</v>
      </c>
      <c r="E29" s="37">
        <f>C29+D29</f>
        <v>116</v>
      </c>
      <c r="F29" s="38">
        <f>'校区別年齢データ'!D22</f>
        <v>2</v>
      </c>
      <c r="G29" s="38">
        <f>'校区別年齢データ'!E22</f>
        <v>11</v>
      </c>
      <c r="H29" s="38">
        <f>'校区別年齢データ'!F22</f>
        <v>5</v>
      </c>
      <c r="I29" s="38">
        <f>'校区別年齢データ'!G22</f>
        <v>7</v>
      </c>
      <c r="J29" s="38">
        <f>'校区別年齢データ'!H22</f>
        <v>11</v>
      </c>
      <c r="K29" s="38">
        <f>'校区別年齢データ'!I22</f>
        <v>14</v>
      </c>
      <c r="L29" s="38">
        <f>'校区別年齢データ'!J22</f>
        <v>20</v>
      </c>
      <c r="M29" s="38">
        <f>'校区別年齢データ'!K22</f>
        <v>22</v>
      </c>
      <c r="N29" s="38">
        <f>'校区別年齢データ'!L22</f>
        <v>20</v>
      </c>
      <c r="O29" s="38">
        <f>'校区別年齢データ'!M22</f>
        <v>4</v>
      </c>
      <c r="P29" s="38">
        <f>'校区別年齢データ'!N22</f>
        <v>0</v>
      </c>
    </row>
    <row r="30" spans="1:16" s="3" customFormat="1" ht="27" customHeight="1">
      <c r="A30" s="2" t="s">
        <v>44</v>
      </c>
      <c r="B30" s="37">
        <f>'校区別男女別データ'!F23</f>
        <v>349</v>
      </c>
      <c r="C30" s="37">
        <f>'校区別男女別データ'!D23</f>
        <v>376</v>
      </c>
      <c r="D30" s="37">
        <f>'校区別男女別データ'!E23</f>
        <v>425</v>
      </c>
      <c r="E30" s="37">
        <f>C30+D30</f>
        <v>801</v>
      </c>
      <c r="F30" s="38">
        <f>'校区別年齢データ'!D23</f>
        <v>16</v>
      </c>
      <c r="G30" s="38">
        <f>'校区別年齢データ'!E23</f>
        <v>37</v>
      </c>
      <c r="H30" s="38">
        <f>'校区別年齢データ'!F23</f>
        <v>50</v>
      </c>
      <c r="I30" s="38">
        <f>'校区別年齢データ'!G23</f>
        <v>40</v>
      </c>
      <c r="J30" s="38">
        <f>'校区別年齢データ'!H23</f>
        <v>67</v>
      </c>
      <c r="K30" s="38">
        <f>'校区別年齢データ'!I23</f>
        <v>120</v>
      </c>
      <c r="L30" s="38">
        <f>'校区別年齢データ'!J23</f>
        <v>156</v>
      </c>
      <c r="M30" s="38">
        <f>'校区別年齢データ'!K23</f>
        <v>140</v>
      </c>
      <c r="N30" s="38">
        <f>'校区別年齢データ'!L23</f>
        <v>142</v>
      </c>
      <c r="O30" s="38">
        <f>'校区別年齢データ'!M23</f>
        <v>32</v>
      </c>
      <c r="P30" s="38">
        <f>'校区別年齢データ'!N23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1853</v>
      </c>
      <c r="C31" s="40">
        <f t="shared" si="4"/>
        <v>2101</v>
      </c>
      <c r="D31" s="40">
        <f t="shared" si="4"/>
        <v>2451</v>
      </c>
      <c r="E31" s="40">
        <f t="shared" si="4"/>
        <v>4552</v>
      </c>
      <c r="F31" s="40">
        <f t="shared" si="4"/>
        <v>201</v>
      </c>
      <c r="G31" s="40">
        <f t="shared" si="4"/>
        <v>347</v>
      </c>
      <c r="H31" s="40">
        <f t="shared" si="4"/>
        <v>352</v>
      </c>
      <c r="I31" s="40">
        <f t="shared" si="4"/>
        <v>303</v>
      </c>
      <c r="J31" s="40">
        <f t="shared" si="4"/>
        <v>419</v>
      </c>
      <c r="K31" s="40">
        <f t="shared" si="4"/>
        <v>659</v>
      </c>
      <c r="L31" s="40">
        <f t="shared" si="4"/>
        <v>754</v>
      </c>
      <c r="M31" s="40">
        <f t="shared" si="4"/>
        <v>712</v>
      </c>
      <c r="N31" s="40">
        <f t="shared" si="4"/>
        <v>640</v>
      </c>
      <c r="O31" s="40">
        <f t="shared" si="4"/>
        <v>159</v>
      </c>
      <c r="P31" s="40">
        <f t="shared" si="4"/>
        <v>6</v>
      </c>
    </row>
    <row r="32" spans="1:16" s="3" customFormat="1" ht="27" customHeight="1">
      <c r="A32" s="2" t="s">
        <v>45</v>
      </c>
      <c r="B32" s="37">
        <f>'校区別男女別データ'!F24</f>
        <v>1139</v>
      </c>
      <c r="C32" s="37">
        <f>'校区別男女別データ'!D24</f>
        <v>1309</v>
      </c>
      <c r="D32" s="37">
        <f>'校区別男女別データ'!E24</f>
        <v>1481</v>
      </c>
      <c r="E32" s="37">
        <f>C32+D32</f>
        <v>2790</v>
      </c>
      <c r="F32" s="38">
        <f>'校区別年齢データ'!D24</f>
        <v>121</v>
      </c>
      <c r="G32" s="38">
        <f>'校区別年齢データ'!E24</f>
        <v>200</v>
      </c>
      <c r="H32" s="38">
        <f>'校区別年齢データ'!F24</f>
        <v>190</v>
      </c>
      <c r="I32" s="38">
        <f>'校区別年齢データ'!G24</f>
        <v>169</v>
      </c>
      <c r="J32" s="38">
        <f>'校区別年齢データ'!H24</f>
        <v>199</v>
      </c>
      <c r="K32" s="38">
        <f>'校区別年齢データ'!I24</f>
        <v>428</v>
      </c>
      <c r="L32" s="38">
        <f>'校区別年齢データ'!J24</f>
        <v>405</v>
      </c>
      <c r="M32" s="38">
        <f>'校区別年齢データ'!K24</f>
        <v>495</v>
      </c>
      <c r="N32" s="38">
        <f>'校区別年齢データ'!L24</f>
        <v>471</v>
      </c>
      <c r="O32" s="38">
        <f>'校区別年齢データ'!M24</f>
        <v>104</v>
      </c>
      <c r="P32" s="38">
        <f>'校区別年齢データ'!N24</f>
        <v>8</v>
      </c>
    </row>
    <row r="33" spans="1:16" s="3" customFormat="1" ht="27" customHeight="1">
      <c r="A33" s="39" t="s">
        <v>496</v>
      </c>
      <c r="B33" s="40">
        <f aca="true" t="shared" si="5" ref="B33:P33">SUM(B32)</f>
        <v>1139</v>
      </c>
      <c r="C33" s="40">
        <f t="shared" si="5"/>
        <v>1309</v>
      </c>
      <c r="D33" s="40">
        <f t="shared" si="5"/>
        <v>1481</v>
      </c>
      <c r="E33" s="40">
        <f t="shared" si="5"/>
        <v>2790</v>
      </c>
      <c r="F33" s="40">
        <f t="shared" si="5"/>
        <v>121</v>
      </c>
      <c r="G33" s="40">
        <f t="shared" si="5"/>
        <v>200</v>
      </c>
      <c r="H33" s="40">
        <f t="shared" si="5"/>
        <v>190</v>
      </c>
      <c r="I33" s="40">
        <f t="shared" si="5"/>
        <v>169</v>
      </c>
      <c r="J33" s="40">
        <f t="shared" si="5"/>
        <v>199</v>
      </c>
      <c r="K33" s="40">
        <f t="shared" si="5"/>
        <v>428</v>
      </c>
      <c r="L33" s="40">
        <f t="shared" si="5"/>
        <v>405</v>
      </c>
      <c r="M33" s="40">
        <f t="shared" si="5"/>
        <v>495</v>
      </c>
      <c r="N33" s="40">
        <f t="shared" si="5"/>
        <v>471</v>
      </c>
      <c r="O33" s="40">
        <f t="shared" si="5"/>
        <v>104</v>
      </c>
      <c r="P33" s="40">
        <f t="shared" si="5"/>
        <v>8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37258</v>
      </c>
      <c r="C34" s="37">
        <f t="shared" si="6"/>
        <v>40793</v>
      </c>
      <c r="D34" s="37">
        <f t="shared" si="6"/>
        <v>44991</v>
      </c>
      <c r="E34" s="37">
        <f t="shared" si="6"/>
        <v>85784</v>
      </c>
      <c r="F34" s="37">
        <f t="shared" si="6"/>
        <v>7931</v>
      </c>
      <c r="G34" s="37">
        <f t="shared" si="6"/>
        <v>8263</v>
      </c>
      <c r="H34" s="37">
        <f t="shared" si="6"/>
        <v>8817</v>
      </c>
      <c r="I34" s="37">
        <f t="shared" si="6"/>
        <v>10558</v>
      </c>
      <c r="J34" s="37">
        <f t="shared" si="6"/>
        <v>9907</v>
      </c>
      <c r="K34" s="37">
        <f t="shared" si="6"/>
        <v>11021</v>
      </c>
      <c r="L34" s="37">
        <f t="shared" si="6"/>
        <v>12390</v>
      </c>
      <c r="M34" s="37">
        <f t="shared" si="6"/>
        <v>9537</v>
      </c>
      <c r="N34" s="37">
        <f t="shared" si="6"/>
        <v>6074</v>
      </c>
      <c r="O34" s="37">
        <f t="shared" si="6"/>
        <v>1247</v>
      </c>
      <c r="P34" s="37">
        <f t="shared" si="6"/>
        <v>39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B1">
      <selection activeCell="A1" sqref="A1:O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988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114</v>
      </c>
      <c r="C4" s="27">
        <f>'地区別データ'!F2</f>
        <v>109</v>
      </c>
      <c r="D4" s="27">
        <f>'地区別データ'!G2</f>
        <v>111</v>
      </c>
      <c r="E4" s="27">
        <f>SUM(C4:D4)</f>
        <v>220</v>
      </c>
      <c r="F4" s="64" t="s">
        <v>92</v>
      </c>
      <c r="G4" s="32">
        <f>'地区別データ'!E45</f>
        <v>18</v>
      </c>
      <c r="H4" s="27">
        <f>'地区別データ'!F45</f>
        <v>20</v>
      </c>
      <c r="I4" s="27">
        <f>'地区別データ'!G45</f>
        <v>24</v>
      </c>
      <c r="J4" s="27">
        <f>SUM(H4:I4)</f>
        <v>44</v>
      </c>
      <c r="K4" s="64" t="s">
        <v>130</v>
      </c>
      <c r="L4" s="32">
        <f>'地区別データ'!E88</f>
        <v>192</v>
      </c>
      <c r="M4" s="27">
        <f>'地区別データ'!F88</f>
        <v>193</v>
      </c>
      <c r="N4" s="27">
        <f>'地区別データ'!G88</f>
        <v>175</v>
      </c>
      <c r="O4" s="28">
        <f>SUM(M4:N4)</f>
        <v>368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16</v>
      </c>
      <c r="D5" s="27">
        <f>'地区別データ'!G3</f>
        <v>16</v>
      </c>
      <c r="E5" s="27">
        <f aca="true" t="shared" si="0" ref="E5:E46">SUM(C5:D5)</f>
        <v>32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14</v>
      </c>
      <c r="J5" s="27">
        <f aca="true" t="shared" si="1" ref="J5:J46">SUM(H5:I5)</f>
        <v>19</v>
      </c>
      <c r="K5" s="64" t="s">
        <v>131</v>
      </c>
      <c r="L5" s="32">
        <f>'地区別データ'!E89</f>
        <v>48</v>
      </c>
      <c r="M5" s="27">
        <f>'地区別データ'!F89</f>
        <v>44</v>
      </c>
      <c r="N5" s="27">
        <f>'地区別データ'!G89</f>
        <v>50</v>
      </c>
      <c r="O5" s="28">
        <f aca="true" t="shared" si="2" ref="O5:O46">SUM(M5:N5)</f>
        <v>94</v>
      </c>
    </row>
    <row r="6" spans="1:15" ht="12.75" customHeight="1">
      <c r="A6" s="56" t="s">
        <v>52</v>
      </c>
      <c r="B6" s="59">
        <f>'地区別データ'!E4</f>
        <v>77</v>
      </c>
      <c r="C6" s="27">
        <f>'地区別データ'!F4</f>
        <v>73</v>
      </c>
      <c r="D6" s="27">
        <f>'地区別データ'!G4</f>
        <v>87</v>
      </c>
      <c r="E6" s="27">
        <f t="shared" si="0"/>
        <v>160</v>
      </c>
      <c r="F6" s="64" t="s">
        <v>94</v>
      </c>
      <c r="G6" s="32">
        <f>'地区別データ'!E47</f>
        <v>19</v>
      </c>
      <c r="H6" s="27">
        <f>'地区別データ'!F47</f>
        <v>16</v>
      </c>
      <c r="I6" s="27">
        <f>'地区別データ'!G47</f>
        <v>16</v>
      </c>
      <c r="J6" s="27">
        <f t="shared" si="1"/>
        <v>32</v>
      </c>
      <c r="K6" s="64" t="s">
        <v>132</v>
      </c>
      <c r="L6" s="32">
        <f>'地区別データ'!E90</f>
        <v>64</v>
      </c>
      <c r="M6" s="27">
        <f>'地区別データ'!F90</f>
        <v>59</v>
      </c>
      <c r="N6" s="27">
        <f>'地区別データ'!G90</f>
        <v>61</v>
      </c>
      <c r="O6" s="28">
        <f t="shared" si="2"/>
        <v>120</v>
      </c>
    </row>
    <row r="7" spans="1:15" ht="12.75" customHeight="1">
      <c r="A7" s="56" t="s">
        <v>53</v>
      </c>
      <c r="B7" s="59">
        <f>'地区別データ'!E5</f>
        <v>21</v>
      </c>
      <c r="C7" s="27">
        <f>'地区別データ'!F5</f>
        <v>21</v>
      </c>
      <c r="D7" s="27">
        <f>'地区別データ'!G5</f>
        <v>25</v>
      </c>
      <c r="E7" s="27">
        <f t="shared" si="0"/>
        <v>46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400</v>
      </c>
      <c r="M7" s="27">
        <f>'地区別データ'!F91</f>
        <v>406</v>
      </c>
      <c r="N7" s="27">
        <f>'地区別データ'!G91</f>
        <v>356</v>
      </c>
      <c r="O7" s="28">
        <f t="shared" si="2"/>
        <v>762</v>
      </c>
    </row>
    <row r="8" spans="1:15" ht="12.75" customHeight="1">
      <c r="A8" s="56" t="s">
        <v>475</v>
      </c>
      <c r="B8" s="59">
        <f>'地区別データ'!E6</f>
        <v>28</v>
      </c>
      <c r="C8" s="27">
        <f>'地区別データ'!F6</f>
        <v>29</v>
      </c>
      <c r="D8" s="27">
        <f>'地区別データ'!G6</f>
        <v>27</v>
      </c>
      <c r="E8" s="27">
        <f t="shared" si="0"/>
        <v>56</v>
      </c>
      <c r="F8" s="64" t="s">
        <v>96</v>
      </c>
      <c r="G8" s="32">
        <f>'地区別データ'!E49</f>
        <v>16</v>
      </c>
      <c r="H8" s="27">
        <f>'地区別データ'!F49</f>
        <v>17</v>
      </c>
      <c r="I8" s="27">
        <f>'地区別データ'!G49</f>
        <v>22</v>
      </c>
      <c r="J8" s="27">
        <f t="shared" si="1"/>
        <v>39</v>
      </c>
      <c r="K8" s="64" t="s">
        <v>134</v>
      </c>
      <c r="L8" s="32">
        <f>'地区別データ'!E92</f>
        <v>60</v>
      </c>
      <c r="M8" s="27">
        <f>'地区別データ'!F92</f>
        <v>57</v>
      </c>
      <c r="N8" s="27">
        <f>'地区別データ'!G92</f>
        <v>66</v>
      </c>
      <c r="O8" s="28">
        <f t="shared" si="2"/>
        <v>123</v>
      </c>
    </row>
    <row r="9" spans="1:15" ht="12.75" customHeight="1">
      <c r="A9" s="56" t="s">
        <v>54</v>
      </c>
      <c r="B9" s="59">
        <f>'地区別データ'!E7</f>
        <v>174</v>
      </c>
      <c r="C9" s="27">
        <f>'地区別データ'!F7</f>
        <v>164</v>
      </c>
      <c r="D9" s="27">
        <f>'地区別データ'!G7</f>
        <v>222</v>
      </c>
      <c r="E9" s="27">
        <f t="shared" si="0"/>
        <v>386</v>
      </c>
      <c r="F9" s="64" t="s">
        <v>97</v>
      </c>
      <c r="G9" s="32">
        <f>'地区別データ'!E50</f>
        <v>6</v>
      </c>
      <c r="H9" s="27">
        <f>'地区別データ'!F50</f>
        <v>7</v>
      </c>
      <c r="I9" s="27">
        <f>'地区別データ'!G50</f>
        <v>8</v>
      </c>
      <c r="J9" s="27">
        <f t="shared" si="1"/>
        <v>15</v>
      </c>
      <c r="K9" s="64" t="s">
        <v>135</v>
      </c>
      <c r="L9" s="32">
        <f>'地区別データ'!E93</f>
        <v>20</v>
      </c>
      <c r="M9" s="27">
        <f>'地区別データ'!F93</f>
        <v>16</v>
      </c>
      <c r="N9" s="27">
        <f>'地区別データ'!G93</f>
        <v>16</v>
      </c>
      <c r="O9" s="28">
        <f t="shared" si="2"/>
        <v>32</v>
      </c>
    </row>
    <row r="10" spans="1:15" ht="12.75" customHeight="1">
      <c r="A10" s="56" t="s">
        <v>55</v>
      </c>
      <c r="B10" s="59">
        <f>'地区別データ'!E8</f>
        <v>132</v>
      </c>
      <c r="C10" s="27">
        <f>'地区別データ'!F8</f>
        <v>129</v>
      </c>
      <c r="D10" s="27">
        <f>'地区別データ'!G8</f>
        <v>150</v>
      </c>
      <c r="E10" s="27">
        <f t="shared" si="0"/>
        <v>279</v>
      </c>
      <c r="F10" s="64" t="s">
        <v>98</v>
      </c>
      <c r="G10" s="32">
        <f>'地区別データ'!E51</f>
        <v>60</v>
      </c>
      <c r="H10" s="27">
        <f>'地区別データ'!F51</f>
        <v>53</v>
      </c>
      <c r="I10" s="27">
        <f>'地区別データ'!G51</f>
        <v>57</v>
      </c>
      <c r="J10" s="27">
        <f t="shared" si="1"/>
        <v>110</v>
      </c>
      <c r="K10" s="64" t="s">
        <v>136</v>
      </c>
      <c r="L10" s="32">
        <f>'地区別データ'!E94</f>
        <v>45</v>
      </c>
      <c r="M10" s="27">
        <f>'地区別データ'!F94</f>
        <v>43</v>
      </c>
      <c r="N10" s="27">
        <f>'地区別データ'!G94</f>
        <v>57</v>
      </c>
      <c r="O10" s="28">
        <f t="shared" si="2"/>
        <v>100</v>
      </c>
    </row>
    <row r="11" spans="1:15" ht="12.75" customHeight="1">
      <c r="A11" s="56" t="s">
        <v>56</v>
      </c>
      <c r="B11" s="59">
        <f>'地区別データ'!E9</f>
        <v>194</v>
      </c>
      <c r="C11" s="27">
        <f>'地区別データ'!F9</f>
        <v>232</v>
      </c>
      <c r="D11" s="27">
        <f>'地区別データ'!G9</f>
        <v>247</v>
      </c>
      <c r="E11" s="27">
        <f t="shared" si="0"/>
        <v>479</v>
      </c>
      <c r="F11" s="64" t="s">
        <v>99</v>
      </c>
      <c r="G11" s="32">
        <f>'地区別データ'!E52</f>
        <v>73</v>
      </c>
      <c r="H11" s="27">
        <f>'地区別データ'!F52</f>
        <v>73</v>
      </c>
      <c r="I11" s="27">
        <f>'地区別データ'!G52</f>
        <v>96</v>
      </c>
      <c r="J11" s="27">
        <f t="shared" si="1"/>
        <v>169</v>
      </c>
      <c r="K11" s="64" t="s">
        <v>120</v>
      </c>
      <c r="L11" s="32">
        <f>'地区別データ'!E95</f>
        <v>160</v>
      </c>
      <c r="M11" s="27">
        <f>'地区別データ'!F95</f>
        <v>121</v>
      </c>
      <c r="N11" s="27">
        <f>'地区別データ'!G95</f>
        <v>159</v>
      </c>
      <c r="O11" s="28">
        <f t="shared" si="2"/>
        <v>280</v>
      </c>
    </row>
    <row r="12" spans="1:15" ht="12.75" customHeight="1">
      <c r="A12" s="56" t="s">
        <v>57</v>
      </c>
      <c r="B12" s="59">
        <f>'地区別データ'!E10</f>
        <v>84</v>
      </c>
      <c r="C12" s="27">
        <f>'地区別データ'!F10</f>
        <v>113</v>
      </c>
      <c r="D12" s="27">
        <f>'地区別データ'!G10</f>
        <v>108</v>
      </c>
      <c r="E12" s="27">
        <f t="shared" si="0"/>
        <v>221</v>
      </c>
      <c r="F12" s="64" t="s">
        <v>100</v>
      </c>
      <c r="G12" s="32">
        <f>'地区別データ'!E53</f>
        <v>70</v>
      </c>
      <c r="H12" s="27">
        <f>'地区別データ'!F53</f>
        <v>51</v>
      </c>
      <c r="I12" s="27">
        <f>'地区別データ'!G53</f>
        <v>74</v>
      </c>
      <c r="J12" s="27">
        <f t="shared" si="1"/>
        <v>125</v>
      </c>
      <c r="K12" s="64" t="s">
        <v>137</v>
      </c>
      <c r="L12" s="32">
        <f>'地区別データ'!E96</f>
        <v>29</v>
      </c>
      <c r="M12" s="27">
        <f>'地区別データ'!F96</f>
        <v>21</v>
      </c>
      <c r="N12" s="27">
        <f>'地区別データ'!G96</f>
        <v>20</v>
      </c>
      <c r="O12" s="28">
        <f t="shared" si="2"/>
        <v>41</v>
      </c>
    </row>
    <row r="13" spans="1:15" ht="12.75" customHeight="1">
      <c r="A13" s="56" t="s">
        <v>58</v>
      </c>
      <c r="B13" s="59">
        <f>'地区別データ'!E11</f>
        <v>42</v>
      </c>
      <c r="C13" s="27">
        <f>'地区別データ'!F11</f>
        <v>28</v>
      </c>
      <c r="D13" s="27">
        <f>'地区別データ'!G11</f>
        <v>39</v>
      </c>
      <c r="E13" s="27">
        <f t="shared" si="0"/>
        <v>67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37</v>
      </c>
      <c r="M13" s="27">
        <f>'地区別データ'!F97</f>
        <v>26</v>
      </c>
      <c r="N13" s="27">
        <f>'地区別データ'!G97</f>
        <v>29</v>
      </c>
      <c r="O13" s="28">
        <f t="shared" si="2"/>
        <v>55</v>
      </c>
    </row>
    <row r="14" spans="1:15" ht="12.75" customHeight="1">
      <c r="A14" s="56" t="s">
        <v>59</v>
      </c>
      <c r="B14" s="59">
        <f>'地区別データ'!E12</f>
        <v>17</v>
      </c>
      <c r="C14" s="27">
        <f>'地区別データ'!F12</f>
        <v>16</v>
      </c>
      <c r="D14" s="27">
        <f>'地区別データ'!G12</f>
        <v>24</v>
      </c>
      <c r="E14" s="27">
        <f t="shared" si="0"/>
        <v>40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15</v>
      </c>
      <c r="M14" s="27">
        <f>'地区別データ'!F98</f>
        <v>12</v>
      </c>
      <c r="N14" s="27">
        <f>'地区別データ'!G98</f>
        <v>16</v>
      </c>
      <c r="O14" s="28">
        <f t="shared" si="2"/>
        <v>28</v>
      </c>
    </row>
    <row r="15" spans="1:15" ht="12.75" customHeight="1">
      <c r="A15" s="56" t="s">
        <v>60</v>
      </c>
      <c r="B15" s="59">
        <f>'地区別データ'!E13</f>
        <v>36</v>
      </c>
      <c r="C15" s="27">
        <f>'地区別データ'!F13</f>
        <v>31</v>
      </c>
      <c r="D15" s="27">
        <f>'地区別データ'!G13</f>
        <v>48</v>
      </c>
      <c r="E15" s="27">
        <f t="shared" si="0"/>
        <v>79</v>
      </c>
      <c r="F15" s="64" t="s">
        <v>103</v>
      </c>
      <c r="G15" s="32">
        <f>'地区別データ'!E56</f>
        <v>23</v>
      </c>
      <c r="H15" s="27">
        <f>'地区別データ'!F56</f>
        <v>22</v>
      </c>
      <c r="I15" s="27">
        <f>'地区別データ'!G56</f>
        <v>29</v>
      </c>
      <c r="J15" s="27">
        <f t="shared" si="1"/>
        <v>51</v>
      </c>
      <c r="K15" s="64" t="s">
        <v>140</v>
      </c>
      <c r="L15" s="32">
        <f>'地区別データ'!E99</f>
        <v>741</v>
      </c>
      <c r="M15" s="27">
        <f>'地区別データ'!F99</f>
        <v>813</v>
      </c>
      <c r="N15" s="27">
        <f>'地区別データ'!G99</f>
        <v>874</v>
      </c>
      <c r="O15" s="28">
        <f t="shared" si="2"/>
        <v>1687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24</v>
      </c>
      <c r="D16" s="27">
        <f>'地区別データ'!G14</f>
        <v>31</v>
      </c>
      <c r="E16" s="27">
        <f t="shared" si="0"/>
        <v>55</v>
      </c>
      <c r="F16" s="64" t="s">
        <v>104</v>
      </c>
      <c r="G16" s="32">
        <f>'地区別データ'!E57</f>
        <v>44</v>
      </c>
      <c r="H16" s="27">
        <f>'地区別データ'!F57</f>
        <v>51</v>
      </c>
      <c r="I16" s="27">
        <f>'地区別データ'!G57</f>
        <v>56</v>
      </c>
      <c r="J16" s="27">
        <f t="shared" si="1"/>
        <v>107</v>
      </c>
      <c r="K16" s="64" t="s">
        <v>141</v>
      </c>
      <c r="L16" s="32">
        <f>'地区別データ'!E100</f>
        <v>810</v>
      </c>
      <c r="M16" s="27">
        <f>'地区別データ'!F100</f>
        <v>931</v>
      </c>
      <c r="N16" s="27">
        <f>'地区別データ'!G100</f>
        <v>1075</v>
      </c>
      <c r="O16" s="28">
        <f t="shared" si="2"/>
        <v>2006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74</v>
      </c>
      <c r="H17" s="27">
        <f>'地区別データ'!F58</f>
        <v>56</v>
      </c>
      <c r="I17" s="27">
        <f>'地区別データ'!G58</f>
        <v>83</v>
      </c>
      <c r="J17" s="27">
        <f t="shared" si="1"/>
        <v>139</v>
      </c>
      <c r="K17" s="64" t="s">
        <v>142</v>
      </c>
      <c r="L17" s="32">
        <f>'地区別データ'!E101</f>
        <v>679</v>
      </c>
      <c r="M17" s="27">
        <f>'地区別データ'!F101</f>
        <v>758</v>
      </c>
      <c r="N17" s="27">
        <f>'地区別データ'!G101</f>
        <v>806</v>
      </c>
      <c r="O17" s="28">
        <f t="shared" si="2"/>
        <v>1564</v>
      </c>
    </row>
    <row r="18" spans="1:15" ht="12.75" customHeight="1">
      <c r="A18" s="56" t="s">
        <v>63</v>
      </c>
      <c r="B18" s="59">
        <f>'地区別データ'!E16</f>
        <v>37</v>
      </c>
      <c r="C18" s="27">
        <f>'地区別データ'!F16</f>
        <v>31</v>
      </c>
      <c r="D18" s="27">
        <f>'地区別データ'!G16</f>
        <v>34</v>
      </c>
      <c r="E18" s="27">
        <f t="shared" si="0"/>
        <v>65</v>
      </c>
      <c r="F18" s="64" t="s">
        <v>106</v>
      </c>
      <c r="G18" s="32">
        <f>'地区別データ'!E59</f>
        <v>39</v>
      </c>
      <c r="H18" s="27">
        <f>'地区別データ'!F59</f>
        <v>29</v>
      </c>
      <c r="I18" s="27">
        <f>'地区別データ'!G59</f>
        <v>43</v>
      </c>
      <c r="J18" s="27">
        <f t="shared" si="1"/>
        <v>72</v>
      </c>
      <c r="K18" s="64" t="s">
        <v>143</v>
      </c>
      <c r="L18" s="32">
        <f>'地区別データ'!E102</f>
        <v>656</v>
      </c>
      <c r="M18" s="27">
        <f>'地区別データ'!F102</f>
        <v>866</v>
      </c>
      <c r="N18" s="27">
        <f>'地区別データ'!G102</f>
        <v>891</v>
      </c>
      <c r="O18" s="28">
        <f t="shared" si="2"/>
        <v>1757</v>
      </c>
    </row>
    <row r="19" spans="1:15" ht="12.75" customHeight="1">
      <c r="A19" s="56" t="s">
        <v>64</v>
      </c>
      <c r="B19" s="59">
        <f>'地区別データ'!E17</f>
        <v>22</v>
      </c>
      <c r="C19" s="27">
        <f>'地区別データ'!F17</f>
        <v>14</v>
      </c>
      <c r="D19" s="27">
        <f>'地区別データ'!G17</f>
        <v>24</v>
      </c>
      <c r="E19" s="27">
        <f t="shared" si="0"/>
        <v>38</v>
      </c>
      <c r="F19" s="64" t="s">
        <v>107</v>
      </c>
      <c r="G19" s="32">
        <f>'地区別データ'!E60</f>
        <v>47</v>
      </c>
      <c r="H19" s="27">
        <f>'地区別データ'!F60</f>
        <v>35</v>
      </c>
      <c r="I19" s="27">
        <f>'地区別データ'!G60</f>
        <v>52</v>
      </c>
      <c r="J19" s="27">
        <f t="shared" si="1"/>
        <v>87</v>
      </c>
      <c r="K19" s="64" t="s">
        <v>144</v>
      </c>
      <c r="L19" s="32">
        <f>'地区別データ'!E103</f>
        <v>184</v>
      </c>
      <c r="M19" s="27">
        <f>'地区別データ'!F103</f>
        <v>224</v>
      </c>
      <c r="N19" s="27">
        <f>'地区別データ'!G103</f>
        <v>223</v>
      </c>
      <c r="O19" s="28">
        <f t="shared" si="2"/>
        <v>447</v>
      </c>
    </row>
    <row r="20" spans="1:15" ht="12.75" customHeight="1">
      <c r="A20" s="56" t="s">
        <v>65</v>
      </c>
      <c r="B20" s="59">
        <f>'地区別データ'!E18</f>
        <v>20</v>
      </c>
      <c r="C20" s="27">
        <f>'地区別データ'!F18</f>
        <v>10</v>
      </c>
      <c r="D20" s="27">
        <f>'地区別データ'!G18</f>
        <v>19</v>
      </c>
      <c r="E20" s="27">
        <f t="shared" si="0"/>
        <v>29</v>
      </c>
      <c r="F20" s="64" t="s">
        <v>108</v>
      </c>
      <c r="G20" s="32">
        <f>'地区別データ'!E61</f>
        <v>31</v>
      </c>
      <c r="H20" s="27">
        <f>'地区別データ'!F61</f>
        <v>19</v>
      </c>
      <c r="I20" s="27">
        <f>'地区別データ'!G61</f>
        <v>29</v>
      </c>
      <c r="J20" s="42">
        <f t="shared" si="1"/>
        <v>48</v>
      </c>
      <c r="K20" s="64" t="s">
        <v>146</v>
      </c>
      <c r="L20" s="32">
        <f>'地区別データ'!E104</f>
        <v>373</v>
      </c>
      <c r="M20" s="27">
        <f>'地区別データ'!F104</f>
        <v>389</v>
      </c>
      <c r="N20" s="27">
        <f>'地区別データ'!G104</f>
        <v>449</v>
      </c>
      <c r="O20" s="28">
        <f t="shared" si="2"/>
        <v>838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21</v>
      </c>
      <c r="D21" s="27">
        <f>'地区別データ'!G19</f>
        <v>31</v>
      </c>
      <c r="E21" s="27">
        <f t="shared" si="0"/>
        <v>52</v>
      </c>
      <c r="F21" s="64" t="s">
        <v>109</v>
      </c>
      <c r="G21" s="32">
        <f>'地区別データ'!E62</f>
        <v>35</v>
      </c>
      <c r="H21" s="27">
        <f>'地区別データ'!F62</f>
        <v>33</v>
      </c>
      <c r="I21" s="27">
        <f>'地区別データ'!G62</f>
        <v>38</v>
      </c>
      <c r="J21" s="42">
        <f t="shared" si="1"/>
        <v>71</v>
      </c>
      <c r="K21" s="64" t="s">
        <v>147</v>
      </c>
      <c r="L21" s="32">
        <f>'地区別データ'!E105</f>
        <v>832</v>
      </c>
      <c r="M21" s="27">
        <f>'地区別データ'!F105</f>
        <v>959</v>
      </c>
      <c r="N21" s="27">
        <f>'地区別データ'!G105</f>
        <v>937</v>
      </c>
      <c r="O21" s="28">
        <f t="shared" si="2"/>
        <v>1896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87</v>
      </c>
      <c r="H22" s="27">
        <f>'地区別データ'!F63</f>
        <v>76</v>
      </c>
      <c r="I22" s="27">
        <f>'地区別データ'!G63</f>
        <v>102</v>
      </c>
      <c r="J22" s="42">
        <f t="shared" si="1"/>
        <v>178</v>
      </c>
      <c r="K22" s="64" t="s">
        <v>148</v>
      </c>
      <c r="L22" s="32">
        <f>'地区別データ'!E106</f>
        <v>500</v>
      </c>
      <c r="M22" s="27">
        <f>'地区別データ'!F106</f>
        <v>519</v>
      </c>
      <c r="N22" s="27">
        <f>'地区別データ'!G106</f>
        <v>551</v>
      </c>
      <c r="O22" s="28">
        <f t="shared" si="2"/>
        <v>1070</v>
      </c>
    </row>
    <row r="23" spans="1:15" ht="12.75" customHeight="1">
      <c r="A23" s="56" t="s">
        <v>68</v>
      </c>
      <c r="B23" s="59">
        <f>'地区別データ'!E21</f>
        <v>49</v>
      </c>
      <c r="C23" s="27">
        <f>'地区別データ'!F21</f>
        <v>37</v>
      </c>
      <c r="D23" s="27">
        <f>'地区別データ'!G21</f>
        <v>62</v>
      </c>
      <c r="E23" s="27">
        <f t="shared" si="0"/>
        <v>99</v>
      </c>
      <c r="F23" s="64" t="s">
        <v>111</v>
      </c>
      <c r="G23" s="32">
        <f>'地区別データ'!E64</f>
        <v>19</v>
      </c>
      <c r="H23" s="27">
        <f>'地区別データ'!F64</f>
        <v>19</v>
      </c>
      <c r="I23" s="27">
        <f>'地区別データ'!G64</f>
        <v>24</v>
      </c>
      <c r="J23" s="42">
        <f t="shared" si="1"/>
        <v>43</v>
      </c>
      <c r="K23" s="64" t="s">
        <v>149</v>
      </c>
      <c r="L23" s="32">
        <f>'地区別データ'!E107</f>
        <v>765</v>
      </c>
      <c r="M23" s="27">
        <f>'地区別データ'!F107</f>
        <v>823</v>
      </c>
      <c r="N23" s="27">
        <f>'地区別データ'!G107</f>
        <v>842</v>
      </c>
      <c r="O23" s="28">
        <f t="shared" si="2"/>
        <v>1665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66</v>
      </c>
      <c r="H24" s="27">
        <f>'地区別データ'!F65</f>
        <v>59</v>
      </c>
      <c r="I24" s="27">
        <f>'地区別データ'!G65</f>
        <v>88</v>
      </c>
      <c r="J24" s="42">
        <f t="shared" si="1"/>
        <v>147</v>
      </c>
      <c r="K24" s="64" t="s">
        <v>150</v>
      </c>
      <c r="L24" s="32">
        <f>'地区別データ'!E108</f>
        <v>997</v>
      </c>
      <c r="M24" s="27">
        <f>'地区別データ'!F108</f>
        <v>1050</v>
      </c>
      <c r="N24" s="27">
        <f>'地区別データ'!G108</f>
        <v>1174</v>
      </c>
      <c r="O24" s="28">
        <f t="shared" si="2"/>
        <v>2224</v>
      </c>
    </row>
    <row r="25" spans="1:15" ht="12.75" customHeight="1">
      <c r="A25" s="56" t="s">
        <v>70</v>
      </c>
      <c r="B25" s="59">
        <f>'地区別データ'!E23</f>
        <v>26</v>
      </c>
      <c r="C25" s="27">
        <f>'地区別データ'!F23</f>
        <v>18</v>
      </c>
      <c r="D25" s="27">
        <f>'地区別データ'!G23</f>
        <v>27</v>
      </c>
      <c r="E25" s="27">
        <f t="shared" si="0"/>
        <v>45</v>
      </c>
      <c r="F25" s="64" t="s">
        <v>113</v>
      </c>
      <c r="G25" s="32">
        <f>'地区別データ'!E66</f>
        <v>26</v>
      </c>
      <c r="H25" s="27">
        <f>'地区別データ'!F66</f>
        <v>24</v>
      </c>
      <c r="I25" s="27">
        <f>'地区別データ'!G66</f>
        <v>30</v>
      </c>
      <c r="J25" s="42">
        <f t="shared" si="1"/>
        <v>54</v>
      </c>
      <c r="K25" s="64" t="s">
        <v>153</v>
      </c>
      <c r="L25" s="32">
        <f>'地区別データ'!E109</f>
        <v>670</v>
      </c>
      <c r="M25" s="27">
        <f>'地区別データ'!F109</f>
        <v>642</v>
      </c>
      <c r="N25" s="27">
        <f>'地区別データ'!G109</f>
        <v>745</v>
      </c>
      <c r="O25" s="28">
        <f t="shared" si="2"/>
        <v>1387</v>
      </c>
    </row>
    <row r="26" spans="1:15" ht="12.75" customHeight="1">
      <c r="A26" s="56" t="s">
        <v>71</v>
      </c>
      <c r="B26" s="59">
        <f>'地区別データ'!E24</f>
        <v>43</v>
      </c>
      <c r="C26" s="27">
        <f>'地区別データ'!F24</f>
        <v>40</v>
      </c>
      <c r="D26" s="27">
        <f>'地区別データ'!G24</f>
        <v>46</v>
      </c>
      <c r="E26" s="27">
        <f t="shared" si="0"/>
        <v>86</v>
      </c>
      <c r="F26" s="64" t="s">
        <v>114</v>
      </c>
      <c r="G26" s="32">
        <f>'地区別データ'!E67</f>
        <v>56</v>
      </c>
      <c r="H26" s="27">
        <f>'地区別データ'!F67</f>
        <v>42</v>
      </c>
      <c r="I26" s="27">
        <f>'地区別データ'!G67</f>
        <v>52</v>
      </c>
      <c r="J26" s="42">
        <f t="shared" si="1"/>
        <v>94</v>
      </c>
      <c r="K26" s="64" t="s">
        <v>154</v>
      </c>
      <c r="L26" s="32">
        <f>'地区別データ'!E110</f>
        <v>217</v>
      </c>
      <c r="M26" s="27">
        <f>'地区別データ'!F110</f>
        <v>249</v>
      </c>
      <c r="N26" s="27">
        <f>'地区別データ'!G110</f>
        <v>275</v>
      </c>
      <c r="O26" s="28">
        <f t="shared" si="2"/>
        <v>524</v>
      </c>
    </row>
    <row r="27" spans="1:15" ht="12.75" customHeight="1">
      <c r="A27" s="56" t="s">
        <v>72</v>
      </c>
      <c r="B27" s="59">
        <f>'地区別データ'!E25</f>
        <v>51</v>
      </c>
      <c r="C27" s="27">
        <f>'地区別データ'!F25</f>
        <v>40</v>
      </c>
      <c r="D27" s="27">
        <f>'地区別データ'!G25</f>
        <v>54</v>
      </c>
      <c r="E27" s="27">
        <f t="shared" si="0"/>
        <v>94</v>
      </c>
      <c r="F27" s="64" t="s">
        <v>115</v>
      </c>
      <c r="G27" s="32">
        <f>'地区別データ'!E68</f>
        <v>48</v>
      </c>
      <c r="H27" s="27">
        <f>'地区別データ'!F68</f>
        <v>43</v>
      </c>
      <c r="I27" s="27">
        <f>'地区別データ'!G68</f>
        <v>60</v>
      </c>
      <c r="J27" s="42">
        <f t="shared" si="1"/>
        <v>103</v>
      </c>
      <c r="K27" s="64" t="s">
        <v>155</v>
      </c>
      <c r="L27" s="32">
        <f>'地区別データ'!E111</f>
        <v>128</v>
      </c>
      <c r="M27" s="27">
        <f>'地区別データ'!F111</f>
        <v>123</v>
      </c>
      <c r="N27" s="27">
        <f>'地区別データ'!G111</f>
        <v>155</v>
      </c>
      <c r="O27" s="28">
        <f t="shared" si="2"/>
        <v>278</v>
      </c>
    </row>
    <row r="28" spans="1:15" ht="12.75" customHeight="1">
      <c r="A28" s="56" t="s">
        <v>73</v>
      </c>
      <c r="B28" s="59">
        <f>'地区別データ'!E26</f>
        <v>79</v>
      </c>
      <c r="C28" s="27">
        <f>'地区別データ'!F26</f>
        <v>70</v>
      </c>
      <c r="D28" s="27">
        <f>'地区別データ'!G26</f>
        <v>100</v>
      </c>
      <c r="E28" s="27">
        <f t="shared" si="0"/>
        <v>170</v>
      </c>
      <c r="F28" s="64" t="s">
        <v>116</v>
      </c>
      <c r="G28" s="32">
        <f>'地区別データ'!E69</f>
        <v>14</v>
      </c>
      <c r="H28" s="27">
        <f>'地区別データ'!F69</f>
        <v>7</v>
      </c>
      <c r="I28" s="27">
        <f>'地区別データ'!G69</f>
        <v>11</v>
      </c>
      <c r="J28" s="42">
        <f t="shared" si="1"/>
        <v>18</v>
      </c>
      <c r="K28" s="64" t="s">
        <v>156</v>
      </c>
      <c r="L28" s="32">
        <f>'地区別データ'!E112</f>
        <v>469</v>
      </c>
      <c r="M28" s="27">
        <f>'地区別データ'!F112</f>
        <v>499</v>
      </c>
      <c r="N28" s="27">
        <f>'地区別データ'!G112</f>
        <v>562</v>
      </c>
      <c r="O28" s="28">
        <f t="shared" si="2"/>
        <v>1061</v>
      </c>
    </row>
    <row r="29" spans="1:15" ht="12.75" customHeight="1">
      <c r="A29" s="56" t="s">
        <v>74</v>
      </c>
      <c r="B29" s="59">
        <f>'地区別データ'!E27</f>
        <v>114</v>
      </c>
      <c r="C29" s="27">
        <f>'地区別データ'!F27</f>
        <v>110</v>
      </c>
      <c r="D29" s="27">
        <f>'地区別データ'!G27</f>
        <v>128</v>
      </c>
      <c r="E29" s="27">
        <f t="shared" si="0"/>
        <v>238</v>
      </c>
      <c r="F29" s="64" t="s">
        <v>117</v>
      </c>
      <c r="G29" s="32">
        <f>'地区別データ'!E70</f>
        <v>30</v>
      </c>
      <c r="H29" s="27">
        <f>'地区別データ'!F70</f>
        <v>26</v>
      </c>
      <c r="I29" s="27">
        <f>'地区別データ'!G70</f>
        <v>35</v>
      </c>
      <c r="J29" s="42">
        <f t="shared" si="1"/>
        <v>61</v>
      </c>
      <c r="K29" s="64" t="s">
        <v>145</v>
      </c>
      <c r="L29" s="32">
        <f>'地区別データ'!E113</f>
        <v>198</v>
      </c>
      <c r="M29" s="27">
        <f>'地区別データ'!F113</f>
        <v>234</v>
      </c>
      <c r="N29" s="27">
        <f>'地区別データ'!G113</f>
        <v>252</v>
      </c>
      <c r="O29" s="28">
        <f t="shared" si="2"/>
        <v>486</v>
      </c>
    </row>
    <row r="30" spans="1:15" ht="12.75" customHeight="1">
      <c r="A30" s="56" t="s">
        <v>75</v>
      </c>
      <c r="B30" s="59">
        <f>'地区別データ'!E28</f>
        <v>73</v>
      </c>
      <c r="C30" s="27">
        <f>'地区別データ'!F28</f>
        <v>59</v>
      </c>
      <c r="D30" s="27">
        <f>'地区別データ'!G28</f>
        <v>67</v>
      </c>
      <c r="E30" s="27">
        <f t="shared" si="0"/>
        <v>126</v>
      </c>
      <c r="F30" s="64" t="s">
        <v>118</v>
      </c>
      <c r="G30" s="32">
        <f>'地区別データ'!E71</f>
        <v>42</v>
      </c>
      <c r="H30" s="27">
        <f>'地区別データ'!F71</f>
        <v>37</v>
      </c>
      <c r="I30" s="27">
        <f>'地区別データ'!G71</f>
        <v>53</v>
      </c>
      <c r="J30" s="42">
        <f t="shared" si="1"/>
        <v>90</v>
      </c>
      <c r="K30" s="64" t="s">
        <v>157</v>
      </c>
      <c r="L30" s="32">
        <f>'地区別データ'!E114</f>
        <v>64</v>
      </c>
      <c r="M30" s="27">
        <f>'地区別データ'!F114</f>
        <v>76</v>
      </c>
      <c r="N30" s="27">
        <f>'地区別データ'!G114</f>
        <v>76</v>
      </c>
      <c r="O30" s="28">
        <f t="shared" si="2"/>
        <v>152</v>
      </c>
    </row>
    <row r="31" spans="1:15" ht="12.75" customHeight="1">
      <c r="A31" s="56" t="s">
        <v>76</v>
      </c>
      <c r="B31" s="59">
        <f>'地区別データ'!E29</f>
        <v>21</v>
      </c>
      <c r="C31" s="27">
        <f>'地区別データ'!F29</f>
        <v>16</v>
      </c>
      <c r="D31" s="27">
        <f>'地区別データ'!G29</f>
        <v>25</v>
      </c>
      <c r="E31" s="27">
        <f t="shared" si="0"/>
        <v>41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226</v>
      </c>
      <c r="M31" s="27">
        <f>'地区別データ'!F115</f>
        <v>300</v>
      </c>
      <c r="N31" s="27">
        <f>'地区別データ'!G115</f>
        <v>323</v>
      </c>
      <c r="O31" s="28">
        <f t="shared" si="2"/>
        <v>623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393</v>
      </c>
      <c r="H32" s="27">
        <f>'地区別データ'!F73</f>
        <v>381</v>
      </c>
      <c r="I32" s="27">
        <f>'地区別データ'!G73</f>
        <v>444</v>
      </c>
      <c r="J32" s="42">
        <f t="shared" si="1"/>
        <v>825</v>
      </c>
      <c r="K32" s="64" t="s">
        <v>159</v>
      </c>
      <c r="L32" s="32">
        <f>'地区別データ'!E116</f>
        <v>300</v>
      </c>
      <c r="M32" s="27">
        <f>'地区別データ'!F116</f>
        <v>388</v>
      </c>
      <c r="N32" s="27">
        <f>'地区別データ'!G116</f>
        <v>403</v>
      </c>
      <c r="O32" s="28">
        <f t="shared" si="2"/>
        <v>791</v>
      </c>
    </row>
    <row r="33" spans="1:15" ht="12.75" customHeight="1">
      <c r="A33" s="56" t="s">
        <v>78</v>
      </c>
      <c r="B33" s="59">
        <f>'地区別データ'!E31</f>
        <v>80</v>
      </c>
      <c r="C33" s="27">
        <f>'地区別データ'!F31</f>
        <v>77</v>
      </c>
      <c r="D33" s="27">
        <f>'地区別データ'!G31</f>
        <v>101</v>
      </c>
      <c r="E33" s="27">
        <f t="shared" si="0"/>
        <v>178</v>
      </c>
      <c r="F33" s="64" t="s">
        <v>975</v>
      </c>
      <c r="G33" s="32">
        <f>'地区別データ'!E74</f>
        <v>611</v>
      </c>
      <c r="H33" s="27">
        <f>'地区別データ'!F74</f>
        <v>640</v>
      </c>
      <c r="I33" s="27">
        <f>'地区別データ'!G74</f>
        <v>757</v>
      </c>
      <c r="J33" s="42">
        <f t="shared" si="1"/>
        <v>1397</v>
      </c>
      <c r="K33" s="64" t="s">
        <v>160</v>
      </c>
      <c r="L33" s="32">
        <f>'地区別データ'!E117</f>
        <v>229</v>
      </c>
      <c r="M33" s="27">
        <f>'地区別データ'!F117</f>
        <v>285</v>
      </c>
      <c r="N33" s="27">
        <f>'地区別データ'!G117</f>
        <v>306</v>
      </c>
      <c r="O33" s="28">
        <f t="shared" si="2"/>
        <v>591</v>
      </c>
    </row>
    <row r="34" spans="1:15" ht="12.75" customHeight="1">
      <c r="A34" s="56" t="s">
        <v>79</v>
      </c>
      <c r="B34" s="59">
        <f>'地区別データ'!E32</f>
        <v>603</v>
      </c>
      <c r="C34" s="27">
        <f>'地区別データ'!F32</f>
        <v>600</v>
      </c>
      <c r="D34" s="27">
        <f>'地区別データ'!G32</f>
        <v>691</v>
      </c>
      <c r="E34" s="27">
        <f t="shared" si="0"/>
        <v>1291</v>
      </c>
      <c r="F34" s="64" t="s">
        <v>976</v>
      </c>
      <c r="G34" s="32">
        <f>'地区別データ'!E75</f>
        <v>259</v>
      </c>
      <c r="H34" s="27">
        <f>'地区別データ'!F75</f>
        <v>252</v>
      </c>
      <c r="I34" s="27">
        <f>'地区別データ'!G75</f>
        <v>281</v>
      </c>
      <c r="J34" s="42">
        <f t="shared" si="1"/>
        <v>533</v>
      </c>
      <c r="K34" s="64" t="s">
        <v>161</v>
      </c>
      <c r="L34" s="32">
        <f>'地区別データ'!E118</f>
        <v>106</v>
      </c>
      <c r="M34" s="27">
        <f>'地区別データ'!F118</f>
        <v>113</v>
      </c>
      <c r="N34" s="27">
        <f>'地区別データ'!G118</f>
        <v>126</v>
      </c>
      <c r="O34" s="28">
        <f t="shared" si="2"/>
        <v>239</v>
      </c>
    </row>
    <row r="35" spans="1:15" ht="12.75" customHeight="1">
      <c r="A35" s="56" t="s">
        <v>80</v>
      </c>
      <c r="B35" s="59">
        <f>'地区別データ'!E33</f>
        <v>88</v>
      </c>
      <c r="C35" s="27">
        <f>'地区別データ'!F33</f>
        <v>82</v>
      </c>
      <c r="D35" s="27">
        <f>'地区別データ'!G33</f>
        <v>96</v>
      </c>
      <c r="E35" s="27">
        <f t="shared" si="0"/>
        <v>178</v>
      </c>
      <c r="F35" s="64" t="s">
        <v>977</v>
      </c>
      <c r="G35" s="32">
        <f>'地区別データ'!E76</f>
        <v>336</v>
      </c>
      <c r="H35" s="27">
        <f>'地区別データ'!F76</f>
        <v>319</v>
      </c>
      <c r="I35" s="27">
        <f>'地区別データ'!G76</f>
        <v>391</v>
      </c>
      <c r="J35" s="42">
        <f t="shared" si="1"/>
        <v>710</v>
      </c>
      <c r="K35" s="64" t="s">
        <v>162</v>
      </c>
      <c r="L35" s="32">
        <f>'地区別データ'!E119</f>
        <v>261</v>
      </c>
      <c r="M35" s="27">
        <f>'地区別データ'!F119</f>
        <v>287</v>
      </c>
      <c r="N35" s="27">
        <f>'地区別データ'!G119</f>
        <v>323</v>
      </c>
      <c r="O35" s="28">
        <f t="shared" si="2"/>
        <v>610</v>
      </c>
    </row>
    <row r="36" spans="1:15" ht="12.75" customHeight="1">
      <c r="A36" s="56" t="s">
        <v>81</v>
      </c>
      <c r="B36" s="59">
        <f>'地区別データ'!E34</f>
        <v>324</v>
      </c>
      <c r="C36" s="27">
        <f>'地区別データ'!F34</f>
        <v>374</v>
      </c>
      <c r="D36" s="27">
        <f>'地区別データ'!G34</f>
        <v>384</v>
      </c>
      <c r="E36" s="27">
        <f t="shared" si="0"/>
        <v>758</v>
      </c>
      <c r="F36" s="64" t="s">
        <v>978</v>
      </c>
      <c r="G36" s="32">
        <f>'地区別データ'!E77</f>
        <v>327</v>
      </c>
      <c r="H36" s="27">
        <f>'地区別データ'!F77</f>
        <v>345</v>
      </c>
      <c r="I36" s="27">
        <f>'地区別データ'!G77</f>
        <v>387</v>
      </c>
      <c r="J36" s="42">
        <f t="shared" si="1"/>
        <v>732</v>
      </c>
      <c r="K36" s="64" t="s">
        <v>163</v>
      </c>
      <c r="L36" s="32">
        <f>'地区別データ'!E120</f>
        <v>444</v>
      </c>
      <c r="M36" s="27">
        <f>'地区別データ'!F120</f>
        <v>446</v>
      </c>
      <c r="N36" s="27">
        <f>'地区別データ'!G120</f>
        <v>528</v>
      </c>
      <c r="O36" s="28">
        <f t="shared" si="2"/>
        <v>974</v>
      </c>
    </row>
    <row r="37" spans="1:15" ht="12.75" customHeight="1">
      <c r="A37" s="56" t="s">
        <v>82</v>
      </c>
      <c r="B37" s="59">
        <f>'地区別データ'!E35</f>
        <v>355</v>
      </c>
      <c r="C37" s="27">
        <f>'地区別データ'!F35</f>
        <v>414</v>
      </c>
      <c r="D37" s="27">
        <f>'地区別データ'!G35</f>
        <v>423</v>
      </c>
      <c r="E37" s="27">
        <f t="shared" si="0"/>
        <v>837</v>
      </c>
      <c r="F37" s="64" t="s">
        <v>979</v>
      </c>
      <c r="G37" s="32">
        <f>'地区別データ'!E78</f>
        <v>295</v>
      </c>
      <c r="H37" s="27">
        <f>'地区別データ'!F78</f>
        <v>331</v>
      </c>
      <c r="I37" s="27">
        <f>'地区別データ'!G78</f>
        <v>347</v>
      </c>
      <c r="J37" s="42">
        <f t="shared" si="1"/>
        <v>678</v>
      </c>
      <c r="K37" s="64" t="s">
        <v>165</v>
      </c>
      <c r="L37" s="32">
        <f>'地区別データ'!E121</f>
        <v>378</v>
      </c>
      <c r="M37" s="27">
        <f>'地区別データ'!F121</f>
        <v>340</v>
      </c>
      <c r="N37" s="27">
        <f>'地区別データ'!G121</f>
        <v>407</v>
      </c>
      <c r="O37" s="28">
        <f t="shared" si="2"/>
        <v>747</v>
      </c>
    </row>
    <row r="38" spans="1:15" ht="12.75" customHeight="1">
      <c r="A38" s="56" t="s">
        <v>83</v>
      </c>
      <c r="B38" s="59">
        <f>'地区別データ'!E36</f>
        <v>449</v>
      </c>
      <c r="C38" s="27">
        <f>'地区別データ'!F36</f>
        <v>579</v>
      </c>
      <c r="D38" s="27">
        <f>'地区別データ'!G36</f>
        <v>504</v>
      </c>
      <c r="E38" s="27">
        <f t="shared" si="0"/>
        <v>1083</v>
      </c>
      <c r="F38" s="64" t="s">
        <v>121</v>
      </c>
      <c r="G38" s="32">
        <f>'地区別データ'!E79</f>
        <v>179</v>
      </c>
      <c r="H38" s="27">
        <f>'地区別データ'!F79</f>
        <v>155</v>
      </c>
      <c r="I38" s="27">
        <f>'地区別データ'!G79</f>
        <v>160</v>
      </c>
      <c r="J38" s="42">
        <f t="shared" si="1"/>
        <v>315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381</v>
      </c>
      <c r="C39" s="27">
        <f>'地区別データ'!F37</f>
        <v>469</v>
      </c>
      <c r="D39" s="27">
        <f>'地区別データ'!G37</f>
        <v>486</v>
      </c>
      <c r="E39" s="27">
        <f t="shared" si="0"/>
        <v>955</v>
      </c>
      <c r="F39" s="64" t="s">
        <v>122</v>
      </c>
      <c r="G39" s="32">
        <f>'地区別データ'!E80</f>
        <v>112</v>
      </c>
      <c r="H39" s="27">
        <f>'地区別データ'!F80</f>
        <v>102</v>
      </c>
      <c r="I39" s="27">
        <f>'地区別データ'!G80</f>
        <v>124</v>
      </c>
      <c r="J39" s="42">
        <f t="shared" si="1"/>
        <v>226</v>
      </c>
      <c r="K39" s="64" t="s">
        <v>166</v>
      </c>
      <c r="L39" s="32">
        <f>'地区別データ'!E123</f>
        <v>157</v>
      </c>
      <c r="M39" s="27">
        <f>'地区別データ'!F123</f>
        <v>181</v>
      </c>
      <c r="N39" s="27">
        <f>'地区別データ'!G123</f>
        <v>194</v>
      </c>
      <c r="O39" s="28">
        <f t="shared" si="2"/>
        <v>375</v>
      </c>
    </row>
    <row r="40" spans="1:15" ht="12.75" customHeight="1">
      <c r="A40" s="56" t="s">
        <v>85</v>
      </c>
      <c r="B40" s="59">
        <f>'地区別データ'!E38</f>
        <v>87</v>
      </c>
      <c r="C40" s="27">
        <f>'地区別データ'!F38</f>
        <v>81</v>
      </c>
      <c r="D40" s="27">
        <f>'地区別データ'!G38</f>
        <v>112</v>
      </c>
      <c r="E40" s="27">
        <f t="shared" si="0"/>
        <v>193</v>
      </c>
      <c r="F40" s="64" t="s">
        <v>123</v>
      </c>
      <c r="G40" s="32">
        <f>'地区別データ'!E81</f>
        <v>114</v>
      </c>
      <c r="H40" s="27">
        <f>'地区別データ'!F81</f>
        <v>98</v>
      </c>
      <c r="I40" s="27">
        <f>'地区別データ'!G81</f>
        <v>113</v>
      </c>
      <c r="J40" s="42">
        <f t="shared" si="1"/>
        <v>211</v>
      </c>
      <c r="K40" s="64" t="s">
        <v>167</v>
      </c>
      <c r="L40" s="32">
        <f>'地区別データ'!E124</f>
        <v>344</v>
      </c>
      <c r="M40" s="27">
        <f>'地区別データ'!F124</f>
        <v>432</v>
      </c>
      <c r="N40" s="27">
        <f>'地区別データ'!G124</f>
        <v>472</v>
      </c>
      <c r="O40" s="28">
        <f t="shared" si="2"/>
        <v>904</v>
      </c>
    </row>
    <row r="41" spans="1:15" ht="12.75" customHeight="1">
      <c r="A41" s="56" t="s">
        <v>86</v>
      </c>
      <c r="B41" s="59">
        <f>'地区別データ'!E39</f>
        <v>54</v>
      </c>
      <c r="C41" s="27">
        <f>'地区別データ'!F39</f>
        <v>48</v>
      </c>
      <c r="D41" s="27">
        <f>'地区別データ'!G39</f>
        <v>55</v>
      </c>
      <c r="E41" s="27">
        <f t="shared" si="0"/>
        <v>103</v>
      </c>
      <c r="F41" s="64" t="s">
        <v>124</v>
      </c>
      <c r="G41" s="32">
        <f>'地区別データ'!E82</f>
        <v>87</v>
      </c>
      <c r="H41" s="27">
        <f>'地区別データ'!F82</f>
        <v>90</v>
      </c>
      <c r="I41" s="27">
        <f>'地区別データ'!G82</f>
        <v>91</v>
      </c>
      <c r="J41" s="42">
        <f t="shared" si="1"/>
        <v>181</v>
      </c>
      <c r="K41" s="64" t="s">
        <v>168</v>
      </c>
      <c r="L41" s="32">
        <f>'地区別データ'!E125</f>
        <v>876</v>
      </c>
      <c r="M41" s="27">
        <f>'地区別データ'!F125</f>
        <v>1050</v>
      </c>
      <c r="N41" s="27">
        <f>'地区別データ'!G125</f>
        <v>1093</v>
      </c>
      <c r="O41" s="28">
        <f t="shared" si="2"/>
        <v>2143</v>
      </c>
    </row>
    <row r="42" spans="1:15" ht="12.75" customHeight="1">
      <c r="A42" s="56" t="s">
        <v>87</v>
      </c>
      <c r="B42" s="59">
        <f>'地区別データ'!E40</f>
        <v>82</v>
      </c>
      <c r="C42" s="27">
        <f>'地区別データ'!F40</f>
        <v>71</v>
      </c>
      <c r="D42" s="27">
        <f>'地区別データ'!G40</f>
        <v>89</v>
      </c>
      <c r="E42" s="27">
        <f t="shared" si="0"/>
        <v>160</v>
      </c>
      <c r="F42" s="64" t="s">
        <v>125</v>
      </c>
      <c r="G42" s="32">
        <f>'地区別データ'!E83</f>
        <v>106</v>
      </c>
      <c r="H42" s="27">
        <f>'地区別データ'!F83</f>
        <v>84</v>
      </c>
      <c r="I42" s="27">
        <f>'地区別データ'!G83</f>
        <v>89</v>
      </c>
      <c r="J42" s="42">
        <f t="shared" si="1"/>
        <v>173</v>
      </c>
      <c r="K42" s="64" t="s">
        <v>169</v>
      </c>
      <c r="L42" s="32">
        <f>'地区別データ'!E126</f>
        <v>177</v>
      </c>
      <c r="M42" s="27">
        <f>'地区別データ'!F126</f>
        <v>195</v>
      </c>
      <c r="N42" s="27">
        <f>'地区別データ'!G126</f>
        <v>247</v>
      </c>
      <c r="O42" s="28">
        <f t="shared" si="2"/>
        <v>442</v>
      </c>
    </row>
    <row r="43" spans="1:15" ht="12.75" customHeight="1">
      <c r="A43" s="56" t="s">
        <v>88</v>
      </c>
      <c r="B43" s="59">
        <f>'地区別データ'!E41</f>
        <v>26</v>
      </c>
      <c r="C43" s="27">
        <f>'地区別データ'!F41</f>
        <v>27</v>
      </c>
      <c r="D43" s="27">
        <f>'地区別データ'!G41</f>
        <v>28</v>
      </c>
      <c r="E43" s="27">
        <f t="shared" si="0"/>
        <v>55</v>
      </c>
      <c r="F43" s="64" t="s">
        <v>126</v>
      </c>
      <c r="G43" s="32">
        <f>'地区別データ'!E84</f>
        <v>51</v>
      </c>
      <c r="H43" s="27">
        <f>'地区別データ'!F84</f>
        <v>35</v>
      </c>
      <c r="I43" s="27">
        <f>'地区別データ'!G84</f>
        <v>37</v>
      </c>
      <c r="J43" s="42">
        <f t="shared" si="1"/>
        <v>72</v>
      </c>
      <c r="K43" s="64" t="s">
        <v>170</v>
      </c>
      <c r="L43" s="32">
        <f>'地区別データ'!E127</f>
        <v>771</v>
      </c>
      <c r="M43" s="27">
        <f>'地区別データ'!F127</f>
        <v>887</v>
      </c>
      <c r="N43" s="27">
        <f>'地区別データ'!G127</f>
        <v>925</v>
      </c>
      <c r="O43" s="28">
        <f t="shared" si="2"/>
        <v>1812</v>
      </c>
    </row>
    <row r="44" spans="1:15" ht="12.75" customHeight="1">
      <c r="A44" s="56" t="s">
        <v>89</v>
      </c>
      <c r="B44" s="59">
        <f>'地区別データ'!E42</f>
        <v>28</v>
      </c>
      <c r="C44" s="27">
        <f>'地区別データ'!F42</f>
        <v>24</v>
      </c>
      <c r="D44" s="27">
        <f>'地区別データ'!G42</f>
        <v>25</v>
      </c>
      <c r="E44" s="27">
        <f t="shared" si="0"/>
        <v>49</v>
      </c>
      <c r="F44" s="64" t="s">
        <v>127</v>
      </c>
      <c r="G44" s="32">
        <f>'地区別データ'!E85</f>
        <v>67</v>
      </c>
      <c r="H44" s="27">
        <f>'地区別データ'!F85</f>
        <v>61</v>
      </c>
      <c r="I44" s="27">
        <f>'地区別データ'!G85</f>
        <v>71</v>
      </c>
      <c r="J44" s="42">
        <f t="shared" si="1"/>
        <v>132</v>
      </c>
      <c r="K44" s="64" t="s">
        <v>171</v>
      </c>
      <c r="L44" s="32">
        <f>'地区別データ'!E128</f>
        <v>93</v>
      </c>
      <c r="M44" s="27">
        <f>'地区別データ'!F128</f>
        <v>106</v>
      </c>
      <c r="N44" s="27">
        <f>'地区別データ'!G128</f>
        <v>116</v>
      </c>
      <c r="O44" s="28">
        <f t="shared" si="2"/>
        <v>222</v>
      </c>
    </row>
    <row r="45" spans="1:15" ht="12.75" customHeight="1">
      <c r="A45" s="56" t="s">
        <v>90</v>
      </c>
      <c r="B45" s="59">
        <f>'地区別データ'!E43</f>
        <v>46</v>
      </c>
      <c r="C45" s="27">
        <f>'地区別データ'!F43</f>
        <v>40</v>
      </c>
      <c r="D45" s="27">
        <f>'地区別データ'!G43</f>
        <v>48</v>
      </c>
      <c r="E45" s="27">
        <f t="shared" si="0"/>
        <v>88</v>
      </c>
      <c r="F45" s="64" t="s">
        <v>129</v>
      </c>
      <c r="G45" s="32">
        <f>'地区別データ'!E86</f>
        <v>14</v>
      </c>
      <c r="H45" s="27">
        <f>'地区別データ'!F86</f>
        <v>11</v>
      </c>
      <c r="I45" s="27">
        <f>'地区別データ'!G86</f>
        <v>10</v>
      </c>
      <c r="J45" s="42">
        <f t="shared" si="1"/>
        <v>21</v>
      </c>
      <c r="K45" s="64" t="s">
        <v>172</v>
      </c>
      <c r="L45" s="32">
        <f>'地区別データ'!E129</f>
        <v>230</v>
      </c>
      <c r="M45" s="27">
        <f>'地区別データ'!F129</f>
        <v>256</v>
      </c>
      <c r="N45" s="27">
        <f>'地区別データ'!G129</f>
        <v>284</v>
      </c>
      <c r="O45" s="28">
        <f t="shared" si="2"/>
        <v>540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24</v>
      </c>
      <c r="D46" s="29">
        <f>'地区別データ'!G44</f>
        <v>22</v>
      </c>
      <c r="E46" s="29">
        <f t="shared" si="0"/>
        <v>46</v>
      </c>
      <c r="F46" s="65" t="s">
        <v>128</v>
      </c>
      <c r="G46" s="62">
        <f>'地区別データ'!E87</f>
        <v>75</v>
      </c>
      <c r="H46" s="29">
        <f>'地区別データ'!F87</f>
        <v>75</v>
      </c>
      <c r="I46" s="29">
        <f>'地区別データ'!G87</f>
        <v>85</v>
      </c>
      <c r="J46" s="44">
        <f t="shared" si="1"/>
        <v>160</v>
      </c>
      <c r="K46" s="65" t="s">
        <v>151</v>
      </c>
      <c r="L46" s="62">
        <f>'地区別データ'!E130</f>
        <v>870</v>
      </c>
      <c r="M46" s="29">
        <f>'地区別データ'!F130</f>
        <v>969</v>
      </c>
      <c r="N46" s="29">
        <f>'地区別データ'!G130</f>
        <v>1085</v>
      </c>
      <c r="O46" s="45">
        <f t="shared" si="2"/>
        <v>2054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263</v>
      </c>
      <c r="C50" s="27">
        <f>'地区別データ'!F131</f>
        <v>235</v>
      </c>
      <c r="D50" s="27">
        <f>'地区別データ'!G131</f>
        <v>305</v>
      </c>
      <c r="E50" s="27">
        <f aca="true" t="shared" si="3" ref="E50:E57">SUM(C50:D50)</f>
        <v>540</v>
      </c>
      <c r="F50" s="64" t="s">
        <v>197</v>
      </c>
      <c r="G50" s="32">
        <f>'地区別データ'!E158</f>
        <v>218</v>
      </c>
      <c r="H50" s="27">
        <f>'地区別データ'!F158</f>
        <v>268</v>
      </c>
      <c r="I50" s="27">
        <f>'地区別データ'!G158</f>
        <v>296</v>
      </c>
      <c r="J50" s="42">
        <f aca="true" t="shared" si="4" ref="J50:J61">SUM(H50:I50)</f>
        <v>564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147</v>
      </c>
      <c r="C51" s="27">
        <f>'地区別データ'!F132</f>
        <v>164</v>
      </c>
      <c r="D51" s="27">
        <f>'地区別データ'!G132</f>
        <v>194</v>
      </c>
      <c r="E51" s="27">
        <f t="shared" si="3"/>
        <v>358</v>
      </c>
      <c r="F51" s="64" t="s">
        <v>198</v>
      </c>
      <c r="G51" s="32">
        <f>'地区別データ'!E159</f>
        <v>204</v>
      </c>
      <c r="H51" s="27">
        <f>'地区別データ'!F159</f>
        <v>228</v>
      </c>
      <c r="I51" s="27">
        <f>'地区別データ'!G159</f>
        <v>247</v>
      </c>
      <c r="J51" s="42">
        <f t="shared" si="4"/>
        <v>475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412</v>
      </c>
      <c r="C52" s="27">
        <f>'地区別データ'!F133</f>
        <v>414</v>
      </c>
      <c r="D52" s="27">
        <f>'地区別データ'!G133</f>
        <v>506</v>
      </c>
      <c r="E52" s="27">
        <f t="shared" si="3"/>
        <v>920</v>
      </c>
      <c r="F52" s="64" t="s">
        <v>199</v>
      </c>
      <c r="G52" s="32">
        <f>'地区別データ'!E160</f>
        <v>160</v>
      </c>
      <c r="H52" s="27">
        <f>'地区別データ'!F160</f>
        <v>187</v>
      </c>
      <c r="I52" s="27">
        <f>'地区別データ'!G160</f>
        <v>218</v>
      </c>
      <c r="J52" s="42">
        <f t="shared" si="4"/>
        <v>405</v>
      </c>
      <c r="K52" s="64" t="s">
        <v>213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7" t="s">
        <v>176</v>
      </c>
      <c r="B53" s="32">
        <f>'地区別データ'!E134</f>
        <v>314</v>
      </c>
      <c r="C53" s="27">
        <f>'地区別データ'!F134</f>
        <v>331</v>
      </c>
      <c r="D53" s="27">
        <f>'地区別データ'!G134</f>
        <v>363</v>
      </c>
      <c r="E53" s="27">
        <f t="shared" si="3"/>
        <v>694</v>
      </c>
      <c r="F53" s="64" t="s">
        <v>200</v>
      </c>
      <c r="G53" s="32">
        <f>'地区別データ'!E161</f>
        <v>124</v>
      </c>
      <c r="H53" s="27">
        <f>'地区別データ'!F161</f>
        <v>132</v>
      </c>
      <c r="I53" s="27">
        <f>'地区別データ'!G161</f>
        <v>164</v>
      </c>
      <c r="J53" s="42">
        <f t="shared" si="4"/>
        <v>296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250</v>
      </c>
      <c r="C54" s="27">
        <f>'地区別データ'!F135</f>
        <v>272</v>
      </c>
      <c r="D54" s="27">
        <f>'地区別データ'!G135</f>
        <v>320</v>
      </c>
      <c r="E54" s="27">
        <f t="shared" si="3"/>
        <v>592</v>
      </c>
      <c r="F54" s="64" t="s">
        <v>201</v>
      </c>
      <c r="G54" s="32">
        <f>'地区別データ'!E162</f>
        <v>154</v>
      </c>
      <c r="H54" s="27">
        <f>'地区別データ'!F162</f>
        <v>211</v>
      </c>
      <c r="I54" s="27">
        <f>'地区別データ'!G162</f>
        <v>231</v>
      </c>
      <c r="J54" s="42">
        <f t="shared" si="4"/>
        <v>442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420</v>
      </c>
      <c r="C55" s="27">
        <f>'地区別データ'!F136</f>
        <v>462</v>
      </c>
      <c r="D55" s="27">
        <f>'地区別データ'!G136</f>
        <v>521</v>
      </c>
      <c r="E55" s="27">
        <f t="shared" si="3"/>
        <v>983</v>
      </c>
      <c r="F55" s="64" t="s">
        <v>202</v>
      </c>
      <c r="G55" s="32">
        <f>'地区別データ'!E163</f>
        <v>192</v>
      </c>
      <c r="H55" s="27">
        <f>'地区別データ'!F163</f>
        <v>255</v>
      </c>
      <c r="I55" s="27">
        <f>'地区別データ'!G163</f>
        <v>293</v>
      </c>
      <c r="J55" s="42">
        <f t="shared" si="4"/>
        <v>548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28</v>
      </c>
      <c r="C56" s="27">
        <f>'地区別データ'!F137</f>
        <v>10</v>
      </c>
      <c r="D56" s="27">
        <f>'地区別データ'!G137</f>
        <v>24</v>
      </c>
      <c r="E56" s="27">
        <f t="shared" si="3"/>
        <v>34</v>
      </c>
      <c r="F56" s="64" t="s">
        <v>203</v>
      </c>
      <c r="G56" s="32">
        <f>'地区別データ'!E164</f>
        <v>205</v>
      </c>
      <c r="H56" s="27">
        <f>'地区別データ'!F164</f>
        <v>178</v>
      </c>
      <c r="I56" s="27">
        <f>'地区別データ'!G164</f>
        <v>200</v>
      </c>
      <c r="J56" s="42">
        <f t="shared" si="4"/>
        <v>378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640</v>
      </c>
      <c r="C57" s="27">
        <f>'地区別データ'!F138</f>
        <v>775</v>
      </c>
      <c r="D57" s="27">
        <f>'地区別データ'!G138</f>
        <v>833</v>
      </c>
      <c r="E57" s="27">
        <f t="shared" si="3"/>
        <v>1608</v>
      </c>
      <c r="F57" s="64" t="s">
        <v>204</v>
      </c>
      <c r="G57" s="32">
        <f>'地区別データ'!E165</f>
        <v>117</v>
      </c>
      <c r="H57" s="27">
        <f>'地区別データ'!F165</f>
        <v>146</v>
      </c>
      <c r="I57" s="27">
        <f>'地区別データ'!G165</f>
        <v>175</v>
      </c>
      <c r="J57" s="42">
        <f t="shared" si="4"/>
        <v>321</v>
      </c>
      <c r="K57" s="64" t="s">
        <v>218</v>
      </c>
      <c r="L57" s="32">
        <f>'地区別データ'!E181</f>
        <v>5</v>
      </c>
      <c r="M57" s="27">
        <f>'地区別データ'!F181</f>
        <v>5</v>
      </c>
      <c r="N57" s="27">
        <f>'地区別データ'!G181</f>
        <v>3</v>
      </c>
      <c r="O57" s="28">
        <f t="shared" si="5"/>
        <v>8</v>
      </c>
    </row>
    <row r="58" spans="1:15" ht="12.75" customHeight="1">
      <c r="A58" s="67" t="s">
        <v>181</v>
      </c>
      <c r="B58" s="32">
        <f>'地区別データ'!E139</f>
        <v>370</v>
      </c>
      <c r="C58" s="27">
        <f>'地区別データ'!F139</f>
        <v>429</v>
      </c>
      <c r="D58" s="27">
        <f>'地区別データ'!G139</f>
        <v>464</v>
      </c>
      <c r="E58" s="27">
        <f aca="true" t="shared" si="6" ref="E58:E75">SUM(C58:D58)</f>
        <v>893</v>
      </c>
      <c r="F58" s="64" t="s">
        <v>205</v>
      </c>
      <c r="G58" s="32">
        <f>'地区別データ'!E166</f>
        <v>239</v>
      </c>
      <c r="H58" s="27">
        <f>'地区別データ'!F166</f>
        <v>272</v>
      </c>
      <c r="I58" s="27">
        <f>'地区別データ'!G166</f>
        <v>313</v>
      </c>
      <c r="J58" s="42">
        <f t="shared" si="4"/>
        <v>585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543</v>
      </c>
      <c r="C59" s="27">
        <f>'地区別データ'!F140</f>
        <v>699</v>
      </c>
      <c r="D59" s="27">
        <f>'地区別データ'!G140</f>
        <v>743</v>
      </c>
      <c r="E59" s="27">
        <f t="shared" si="6"/>
        <v>1442</v>
      </c>
      <c r="F59" s="64" t="s">
        <v>206</v>
      </c>
      <c r="G59" s="32">
        <f>'地区別データ'!E167</f>
        <v>172</v>
      </c>
      <c r="H59" s="27">
        <f>'地区別データ'!F167</f>
        <v>239</v>
      </c>
      <c r="I59" s="27">
        <f>'地区別データ'!G167</f>
        <v>260</v>
      </c>
      <c r="J59" s="42">
        <f t="shared" si="4"/>
        <v>499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176</v>
      </c>
      <c r="C60" s="27">
        <f>'地区別データ'!F141</f>
        <v>192</v>
      </c>
      <c r="D60" s="27">
        <f>'地区別データ'!G141</f>
        <v>207</v>
      </c>
      <c r="E60" s="27">
        <f t="shared" si="6"/>
        <v>399</v>
      </c>
      <c r="F60" s="64" t="s">
        <v>207</v>
      </c>
      <c r="G60" s="32">
        <f>'地区別データ'!E168</f>
        <v>83</v>
      </c>
      <c r="H60" s="27">
        <f>'地区別データ'!F168</f>
        <v>96</v>
      </c>
      <c r="I60" s="27">
        <f>'地区別データ'!G168</f>
        <v>115</v>
      </c>
      <c r="J60" s="42">
        <f t="shared" si="4"/>
        <v>211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536</v>
      </c>
      <c r="C61" s="27">
        <f>'地区別データ'!F142</f>
        <v>631</v>
      </c>
      <c r="D61" s="27">
        <f>'地区別データ'!G142</f>
        <v>655</v>
      </c>
      <c r="E61" s="27">
        <f t="shared" si="6"/>
        <v>1286</v>
      </c>
      <c r="F61" s="64" t="s">
        <v>208</v>
      </c>
      <c r="G61" s="32">
        <f>'地区別データ'!E169</f>
        <v>96</v>
      </c>
      <c r="H61" s="27">
        <f>'地区別データ'!F169</f>
        <v>128</v>
      </c>
      <c r="I61" s="27">
        <f>'地区別データ'!G169</f>
        <v>136</v>
      </c>
      <c r="J61" s="42">
        <f t="shared" si="4"/>
        <v>264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490</v>
      </c>
      <c r="C62" s="27">
        <f>'地区別データ'!F143</f>
        <v>555</v>
      </c>
      <c r="D62" s="27">
        <f>'地区別データ'!G143</f>
        <v>566</v>
      </c>
      <c r="E62" s="27">
        <f t="shared" si="6"/>
        <v>1121</v>
      </c>
      <c r="F62" s="64" t="s">
        <v>209</v>
      </c>
      <c r="G62" s="32">
        <f>'地区別データ'!E170</f>
        <v>77</v>
      </c>
      <c r="H62" s="27">
        <f>'地区別データ'!F170</f>
        <v>114</v>
      </c>
      <c r="I62" s="27">
        <f>'地区別データ'!G170</f>
        <v>124</v>
      </c>
      <c r="J62" s="42">
        <f>SUM(H62:I62)</f>
        <v>238</v>
      </c>
      <c r="K62" s="64" t="s">
        <v>223</v>
      </c>
      <c r="L62" s="32">
        <f>'地区別データ'!E186</f>
        <v>14</v>
      </c>
      <c r="M62" s="27">
        <f>'地区別データ'!F186</f>
        <v>14</v>
      </c>
      <c r="N62" s="27">
        <f>'地区別データ'!G186</f>
        <v>22</v>
      </c>
      <c r="O62" s="28">
        <f t="shared" si="5"/>
        <v>36</v>
      </c>
    </row>
    <row r="63" spans="1:15" ht="12.75" customHeight="1">
      <c r="A63" s="67" t="s">
        <v>186</v>
      </c>
      <c r="B63" s="32">
        <f>'地区別データ'!E144</f>
        <v>606</v>
      </c>
      <c r="C63" s="27">
        <f>'地区別データ'!F144</f>
        <v>666</v>
      </c>
      <c r="D63" s="27">
        <f>'地区別データ'!G144</f>
        <v>724</v>
      </c>
      <c r="E63" s="27">
        <f t="shared" si="6"/>
        <v>1390</v>
      </c>
      <c r="F63" s="64" t="s">
        <v>210</v>
      </c>
      <c r="G63" s="32">
        <f>'地区別データ'!E171</f>
        <v>96</v>
      </c>
      <c r="H63" s="27">
        <f>'地区別データ'!F171</f>
        <v>111</v>
      </c>
      <c r="I63" s="27">
        <f>'地区別データ'!G171</f>
        <v>121</v>
      </c>
      <c r="J63" s="42">
        <f>SUM(H63:I63)</f>
        <v>232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3</v>
      </c>
      <c r="O63" s="28">
        <f t="shared" si="5"/>
        <v>5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2137</v>
      </c>
      <c r="H64" s="51">
        <f>SUM(H50:H63)</f>
        <v>2565</v>
      </c>
      <c r="I64" s="51">
        <f>SUM(I50:I63)</f>
        <v>2893</v>
      </c>
      <c r="J64" s="52">
        <f>SUM(H64:I64)</f>
        <v>5458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14</v>
      </c>
      <c r="O64" s="28">
        <f t="shared" si="5"/>
        <v>29</v>
      </c>
    </row>
    <row r="65" spans="1:15" ht="12.75" customHeight="1">
      <c r="A65" s="67" t="s">
        <v>187</v>
      </c>
      <c r="B65" s="32">
        <f>'地区別データ'!E146</f>
        <v>357</v>
      </c>
      <c r="C65" s="27">
        <f>'地区別データ'!F146</f>
        <v>434</v>
      </c>
      <c r="D65" s="27">
        <f>'地区別データ'!G146</f>
        <v>485</v>
      </c>
      <c r="E65" s="27">
        <f t="shared" si="6"/>
        <v>919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13</v>
      </c>
      <c r="M65" s="27">
        <f>'地区別データ'!F189</f>
        <v>12</v>
      </c>
      <c r="N65" s="27">
        <f>'地区別データ'!G189</f>
        <v>16</v>
      </c>
      <c r="O65" s="28">
        <f t="shared" si="5"/>
        <v>28</v>
      </c>
    </row>
    <row r="66" spans="1:15" ht="12.75" customHeight="1">
      <c r="A66" s="67" t="s">
        <v>188</v>
      </c>
      <c r="B66" s="32">
        <f>'地区別データ'!E147</f>
        <v>175</v>
      </c>
      <c r="C66" s="27">
        <f>'地区別データ'!F147</f>
        <v>229</v>
      </c>
      <c r="D66" s="27">
        <f>'地区別データ'!G147</f>
        <v>225</v>
      </c>
      <c r="E66" s="27">
        <f t="shared" si="6"/>
        <v>454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189</v>
      </c>
      <c r="B67" s="32">
        <f>'地区別データ'!E148</f>
        <v>88</v>
      </c>
      <c r="C67" s="27">
        <f>'地区別データ'!F148</f>
        <v>88</v>
      </c>
      <c r="D67" s="27">
        <f>'地区別データ'!G148</f>
        <v>0</v>
      </c>
      <c r="E67" s="27">
        <f t="shared" si="6"/>
        <v>88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13</v>
      </c>
      <c r="N67" s="27">
        <f>'地区別データ'!G191</f>
        <v>12</v>
      </c>
      <c r="O67" s="28">
        <f t="shared" si="5"/>
        <v>25</v>
      </c>
    </row>
    <row r="68" spans="1:15" ht="12.75" customHeight="1">
      <c r="A68" s="67" t="s">
        <v>190</v>
      </c>
      <c r="B68" s="32">
        <f>'地区別データ'!E149</f>
        <v>599</v>
      </c>
      <c r="C68" s="27">
        <f>'地区別データ'!F149</f>
        <v>631</v>
      </c>
      <c r="D68" s="27">
        <f>'地区別データ'!G149</f>
        <v>676</v>
      </c>
      <c r="E68" s="27">
        <f t="shared" si="6"/>
        <v>1307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6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55</v>
      </c>
      <c r="C70" s="27">
        <f>'地区別データ'!F151</f>
        <v>48</v>
      </c>
      <c r="D70" s="27">
        <f>'地区別データ'!G151</f>
        <v>72</v>
      </c>
      <c r="E70" s="27">
        <f t="shared" si="6"/>
        <v>120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13</v>
      </c>
      <c r="N70" s="27">
        <f>'地区別データ'!G194</f>
        <v>14</v>
      </c>
      <c r="O70" s="28">
        <f t="shared" si="5"/>
        <v>27</v>
      </c>
    </row>
    <row r="71" spans="1:15" ht="12.75" customHeight="1">
      <c r="A71" s="67" t="s">
        <v>193</v>
      </c>
      <c r="B71" s="32">
        <f>'地区別データ'!E152</f>
        <v>175</v>
      </c>
      <c r="C71" s="27">
        <f>'地区別データ'!F152</f>
        <v>178</v>
      </c>
      <c r="D71" s="27">
        <f>'地区別データ'!G152</f>
        <v>205</v>
      </c>
      <c r="E71" s="27">
        <f t="shared" si="6"/>
        <v>383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41</v>
      </c>
      <c r="N71" s="27">
        <f>'地区別データ'!G195</f>
        <v>39</v>
      </c>
      <c r="O71" s="28">
        <f t="shared" si="5"/>
        <v>80</v>
      </c>
    </row>
    <row r="72" spans="1:15" ht="12.75" customHeight="1">
      <c r="A72" s="67" t="s">
        <v>194</v>
      </c>
      <c r="B72" s="32">
        <f>'地区別データ'!E153</f>
        <v>439</v>
      </c>
      <c r="C72" s="27">
        <f>'地区別データ'!F153</f>
        <v>499</v>
      </c>
      <c r="D72" s="27">
        <f>'地区別データ'!G153</f>
        <v>456</v>
      </c>
      <c r="E72" s="27">
        <f t="shared" si="6"/>
        <v>955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415</v>
      </c>
      <c r="C73" s="27">
        <f>'地区別データ'!F154</f>
        <v>461</v>
      </c>
      <c r="D73" s="27">
        <f>'地区別データ'!G154</f>
        <v>460</v>
      </c>
      <c r="E73" s="27">
        <f t="shared" si="6"/>
        <v>921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238</v>
      </c>
      <c r="C74" s="27">
        <f>'地区別データ'!F155</f>
        <v>254</v>
      </c>
      <c r="D74" s="27">
        <f>'地区別データ'!G155</f>
        <v>295</v>
      </c>
      <c r="E74" s="27">
        <f t="shared" si="6"/>
        <v>549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30753</v>
      </c>
      <c r="C75" s="50">
        <f>SUM(C4:C46)+SUM(H4:H46)+SUM(M4:M46)+SUM(C50:C74)</f>
        <v>33284</v>
      </c>
      <c r="D75" s="50">
        <f>SUM(D4:D46)+SUM(I4:I46)+SUM(N4:N46)+SUM(D50:D74)</f>
        <v>36428</v>
      </c>
      <c r="E75" s="51">
        <f t="shared" si="6"/>
        <v>69712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14</v>
      </c>
      <c r="M77" s="27">
        <f>'地区別データ'!F201</f>
        <v>15</v>
      </c>
      <c r="N77" s="27">
        <f>'地区別データ'!G201</f>
        <v>16</v>
      </c>
      <c r="O77" s="28">
        <f t="shared" si="5"/>
        <v>31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13</v>
      </c>
      <c r="M78" s="27">
        <f>'地区別データ'!F202</f>
        <v>9</v>
      </c>
      <c r="N78" s="27">
        <f>'地区別データ'!G202</f>
        <v>20</v>
      </c>
      <c r="O78" s="28">
        <f t="shared" si="5"/>
        <v>29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22</v>
      </c>
      <c r="N79" s="27">
        <f>'地区別データ'!G203</f>
        <v>13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22</v>
      </c>
      <c r="M80" s="27">
        <f>'地区別データ'!F204</f>
        <v>24</v>
      </c>
      <c r="N80" s="27">
        <f>'地区別データ'!G204</f>
        <v>36</v>
      </c>
      <c r="O80" s="28">
        <f t="shared" si="5"/>
        <v>60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9</v>
      </c>
      <c r="N81" s="27">
        <f>'地区別データ'!G205</f>
        <v>9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23</v>
      </c>
      <c r="N82" s="27">
        <f>'地区別データ'!G206</f>
        <v>23</v>
      </c>
      <c r="O82" s="28">
        <f t="shared" si="5"/>
        <v>46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49</v>
      </c>
      <c r="N83" s="27">
        <f>'地区別データ'!G207</f>
        <v>56</v>
      </c>
      <c r="O83" s="28">
        <f t="shared" si="5"/>
        <v>105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36</v>
      </c>
      <c r="N84" s="27">
        <f>'地区別データ'!G208</f>
        <v>40</v>
      </c>
      <c r="O84" s="28">
        <f t="shared" si="5"/>
        <v>76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28</v>
      </c>
      <c r="M85" s="27">
        <f>'地区別データ'!F209</f>
        <v>33</v>
      </c>
      <c r="N85" s="27">
        <f>'地区別データ'!G209</f>
        <v>40</v>
      </c>
      <c r="O85" s="28">
        <f t="shared" si="5"/>
        <v>73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8</v>
      </c>
      <c r="N86" s="27">
        <f>'地区別データ'!G210</f>
        <v>5</v>
      </c>
      <c r="O86" s="28">
        <f t="shared" si="5"/>
        <v>13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22</v>
      </c>
      <c r="O87" s="28">
        <f t="shared" si="5"/>
        <v>40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29</v>
      </c>
      <c r="M88" s="27">
        <f>'地区別データ'!F212</f>
        <v>46</v>
      </c>
      <c r="N88" s="27">
        <f>'地区別データ'!G212</f>
        <v>47</v>
      </c>
      <c r="O88" s="28">
        <f t="shared" si="5"/>
        <v>93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8</v>
      </c>
      <c r="M89" s="27">
        <f>'地区別データ'!F213</f>
        <v>6</v>
      </c>
      <c r="N89" s="27">
        <f>'地区別データ'!G213</f>
        <v>8</v>
      </c>
      <c r="O89" s="28">
        <f t="shared" si="5"/>
        <v>14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7</v>
      </c>
      <c r="M90" s="27">
        <f>'地区別データ'!F214</f>
        <v>8</v>
      </c>
      <c r="N90" s="27">
        <f>'地区別データ'!G214</f>
        <v>6</v>
      </c>
      <c r="O90" s="28">
        <f t="shared" si="5"/>
        <v>14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10</v>
      </c>
      <c r="M91" s="27">
        <f>'地区別データ'!F215</f>
        <v>10</v>
      </c>
      <c r="N91" s="27">
        <f>'地区別データ'!G215</f>
        <v>12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24</v>
      </c>
      <c r="M96" s="27">
        <f>'地区別データ'!F299</f>
        <v>27</v>
      </c>
      <c r="N96" s="27">
        <f>'地区別データ'!G299</f>
        <v>27</v>
      </c>
      <c r="O96" s="28">
        <f aca="true" t="shared" si="9" ref="O96:O138">SUM(M96:N96)</f>
        <v>54</v>
      </c>
    </row>
    <row r="97" spans="1:15" ht="12.75" customHeight="1">
      <c r="A97" s="67" t="s">
        <v>252</v>
      </c>
      <c r="B97" s="32">
        <f>'地区別データ'!E218</f>
        <v>10</v>
      </c>
      <c r="C97" s="27">
        <f>'地区別データ'!F218</f>
        <v>12</v>
      </c>
      <c r="D97" s="27">
        <f>'地区別データ'!G218</f>
        <v>15</v>
      </c>
      <c r="E97" s="27">
        <f t="shared" si="7"/>
        <v>27</v>
      </c>
      <c r="F97" s="64" t="s">
        <v>293</v>
      </c>
      <c r="G97" s="32">
        <f>'地区別データ'!E261</f>
        <v>11</v>
      </c>
      <c r="H97" s="27">
        <f>'地区別データ'!F261</f>
        <v>13</v>
      </c>
      <c r="I97" s="27">
        <f>'地区別データ'!G261</f>
        <v>15</v>
      </c>
      <c r="J97" s="42">
        <f t="shared" si="8"/>
        <v>28</v>
      </c>
      <c r="K97" s="64" t="s">
        <v>329</v>
      </c>
      <c r="L97" s="32">
        <f>'地区別データ'!E300</f>
        <v>26</v>
      </c>
      <c r="M97" s="27">
        <f>'地区別データ'!F300</f>
        <v>30</v>
      </c>
      <c r="N97" s="27">
        <f>'地区別データ'!G300</f>
        <v>39</v>
      </c>
      <c r="O97" s="28">
        <f t="shared" si="9"/>
        <v>69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14</v>
      </c>
      <c r="D98" s="27">
        <f>'地区別データ'!G219</f>
        <v>19</v>
      </c>
      <c r="E98" s="27">
        <f t="shared" si="7"/>
        <v>33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37</v>
      </c>
      <c r="M98" s="27">
        <f>'地区別データ'!F301</f>
        <v>49</v>
      </c>
      <c r="N98" s="27">
        <f>'地区別データ'!G301</f>
        <v>57</v>
      </c>
      <c r="O98" s="28">
        <f t="shared" si="9"/>
        <v>106</v>
      </c>
    </row>
    <row r="99" spans="1:15" ht="12.75" customHeight="1">
      <c r="A99" s="67" t="s">
        <v>254</v>
      </c>
      <c r="B99" s="32">
        <f>'地区別データ'!E220</f>
        <v>14</v>
      </c>
      <c r="C99" s="27">
        <f>'地区別データ'!F220</f>
        <v>14</v>
      </c>
      <c r="D99" s="27">
        <f>'地区別データ'!G220</f>
        <v>12</v>
      </c>
      <c r="E99" s="27">
        <f t="shared" si="7"/>
        <v>26</v>
      </c>
      <c r="F99" s="64" t="s">
        <v>295</v>
      </c>
      <c r="G99" s="32">
        <f>'地区別データ'!E263</f>
        <v>7</v>
      </c>
      <c r="H99" s="27">
        <f>'地区別データ'!F263</f>
        <v>9</v>
      </c>
      <c r="I99" s="27">
        <f>'地区別データ'!G263</f>
        <v>7</v>
      </c>
      <c r="J99" s="42">
        <f t="shared" si="8"/>
        <v>16</v>
      </c>
      <c r="K99" s="64" t="s">
        <v>331</v>
      </c>
      <c r="L99" s="32">
        <f>'地区別データ'!E302</f>
        <v>34</v>
      </c>
      <c r="M99" s="27">
        <f>'地区別データ'!F302</f>
        <v>42</v>
      </c>
      <c r="N99" s="27">
        <f>'地区別データ'!G302</f>
        <v>38</v>
      </c>
      <c r="O99" s="28">
        <f t="shared" si="9"/>
        <v>80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5</v>
      </c>
      <c r="E100" s="27">
        <f t="shared" si="7"/>
        <v>10</v>
      </c>
      <c r="F100" s="64" t="s">
        <v>296</v>
      </c>
      <c r="G100" s="32">
        <f>'地区別データ'!E264</f>
        <v>7</v>
      </c>
      <c r="H100" s="27">
        <f>'地区別データ'!F264</f>
        <v>10</v>
      </c>
      <c r="I100" s="27">
        <f>'地区別データ'!G264</f>
        <v>14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32</v>
      </c>
      <c r="N100" s="27">
        <f>'地区別データ'!G303</f>
        <v>44</v>
      </c>
      <c r="O100" s="28">
        <f t="shared" si="9"/>
        <v>76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14</v>
      </c>
      <c r="J101" s="42">
        <f t="shared" si="8"/>
        <v>27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29</v>
      </c>
      <c r="O101" s="28">
        <f t="shared" si="9"/>
        <v>52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8</v>
      </c>
      <c r="E102" s="27">
        <f t="shared" si="7"/>
        <v>14</v>
      </c>
      <c r="F102" s="64" t="s">
        <v>298</v>
      </c>
      <c r="G102" s="32">
        <f>'地区別データ'!E266</f>
        <v>13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33</v>
      </c>
      <c r="M102" s="27">
        <f>'地区別データ'!F305</f>
        <v>44</v>
      </c>
      <c r="N102" s="27">
        <f>'地区別データ'!G305</f>
        <v>52</v>
      </c>
      <c r="O102" s="28">
        <f t="shared" si="9"/>
        <v>96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10</v>
      </c>
      <c r="E103" s="27">
        <f t="shared" si="7"/>
        <v>16</v>
      </c>
      <c r="F103" s="64" t="s">
        <v>299</v>
      </c>
      <c r="G103" s="32">
        <f>'地区別データ'!E267</f>
        <v>5</v>
      </c>
      <c r="H103" s="27">
        <f>'地区別データ'!F267</f>
        <v>1</v>
      </c>
      <c r="I103" s="27">
        <f>'地区別データ'!G267</f>
        <v>4</v>
      </c>
      <c r="J103" s="42">
        <f t="shared" si="8"/>
        <v>5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16</v>
      </c>
      <c r="O103" s="28">
        <f t="shared" si="9"/>
        <v>30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13</v>
      </c>
      <c r="J104" s="42">
        <f t="shared" si="8"/>
        <v>29</v>
      </c>
      <c r="K104" s="64" t="s">
        <v>336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21</v>
      </c>
      <c r="O104" s="28">
        <f t="shared" si="9"/>
        <v>32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15</v>
      </c>
      <c r="D105" s="27">
        <f>'地区別データ'!G226</f>
        <v>12</v>
      </c>
      <c r="E105" s="27">
        <f t="shared" si="7"/>
        <v>27</v>
      </c>
      <c r="F105" s="64" t="s">
        <v>301</v>
      </c>
      <c r="G105" s="32">
        <f>'地区別データ'!E269</f>
        <v>8</v>
      </c>
      <c r="H105" s="27">
        <f>'地区別データ'!F269</f>
        <v>9</v>
      </c>
      <c r="I105" s="27">
        <f>'地区別データ'!G269</f>
        <v>10</v>
      </c>
      <c r="J105" s="42">
        <f t="shared" si="8"/>
        <v>19</v>
      </c>
      <c r="K105" s="64" t="s">
        <v>337</v>
      </c>
      <c r="L105" s="32">
        <f>'地区別データ'!E308</f>
        <v>14</v>
      </c>
      <c r="M105" s="27">
        <f>'地区別データ'!F308</f>
        <v>21</v>
      </c>
      <c r="N105" s="27">
        <f>'地区別データ'!G308</f>
        <v>18</v>
      </c>
      <c r="O105" s="28">
        <f t="shared" si="9"/>
        <v>39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11</v>
      </c>
      <c r="D106" s="27">
        <f>'地区別データ'!G227</f>
        <v>9</v>
      </c>
      <c r="E106" s="27">
        <f t="shared" si="7"/>
        <v>20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4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11</v>
      </c>
      <c r="I107" s="27">
        <f>'地区別データ'!G271</f>
        <v>12</v>
      </c>
      <c r="J107" s="42">
        <f t="shared" si="8"/>
        <v>23</v>
      </c>
      <c r="K107" s="64" t="s">
        <v>339</v>
      </c>
      <c r="L107" s="32">
        <f>'地区別データ'!E310</f>
        <v>34</v>
      </c>
      <c r="M107" s="27">
        <f>'地区別データ'!F310</f>
        <v>35</v>
      </c>
      <c r="N107" s="27">
        <f>'地区別データ'!G310</f>
        <v>42</v>
      </c>
      <c r="O107" s="28">
        <f t="shared" si="9"/>
        <v>77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10</v>
      </c>
      <c r="I108" s="27">
        <f>'地区別データ'!G272</f>
        <v>9</v>
      </c>
      <c r="J108" s="42">
        <f t="shared" si="8"/>
        <v>19</v>
      </c>
      <c r="K108" s="64" t="s">
        <v>340</v>
      </c>
      <c r="L108" s="32">
        <f>'地区別データ'!E311</f>
        <v>100</v>
      </c>
      <c r="M108" s="27">
        <f>'地区別データ'!F311</f>
        <v>94</v>
      </c>
      <c r="N108" s="27">
        <f>'地区別データ'!G311</f>
        <v>127</v>
      </c>
      <c r="O108" s="28">
        <f t="shared" si="9"/>
        <v>221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14</v>
      </c>
      <c r="J109" s="42">
        <f t="shared" si="8"/>
        <v>29</v>
      </c>
      <c r="K109" s="64" t="s">
        <v>341</v>
      </c>
      <c r="L109" s="32">
        <f>'地区別データ'!E312</f>
        <v>31</v>
      </c>
      <c r="M109" s="27">
        <f>'地区別データ'!F312</f>
        <v>41</v>
      </c>
      <c r="N109" s="27">
        <f>'地区別データ'!G312</f>
        <v>51</v>
      </c>
      <c r="O109" s="28">
        <f t="shared" si="9"/>
        <v>92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8</v>
      </c>
      <c r="D110" s="27">
        <f>'地区別データ'!G231</f>
        <v>13</v>
      </c>
      <c r="E110" s="27">
        <f t="shared" si="7"/>
        <v>21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11</v>
      </c>
      <c r="J110" s="42">
        <f t="shared" si="8"/>
        <v>20</v>
      </c>
      <c r="K110" s="64" t="s">
        <v>342</v>
      </c>
      <c r="L110" s="32">
        <f>'地区別データ'!E313</f>
        <v>23</v>
      </c>
      <c r="M110" s="27">
        <f>'地区別データ'!F313</f>
        <v>30</v>
      </c>
      <c r="N110" s="27">
        <f>'地区別データ'!G313</f>
        <v>38</v>
      </c>
      <c r="O110" s="28">
        <f t="shared" si="9"/>
        <v>68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12</v>
      </c>
      <c r="H111" s="27">
        <f>'地区別データ'!F275</f>
        <v>12</v>
      </c>
      <c r="I111" s="27">
        <f>'地区別データ'!G275</f>
        <v>11</v>
      </c>
      <c r="J111" s="42">
        <f t="shared" si="8"/>
        <v>23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46</v>
      </c>
      <c r="N112" s="27">
        <f>'地区別データ'!G315</f>
        <v>47</v>
      </c>
      <c r="O112" s="28">
        <f t="shared" si="9"/>
        <v>93</v>
      </c>
    </row>
    <row r="113" spans="1:15" ht="12.75" customHeight="1">
      <c r="A113" s="67" t="s">
        <v>267</v>
      </c>
      <c r="B113" s="32">
        <f>'地区別データ'!E234</f>
        <v>37</v>
      </c>
      <c r="C113" s="27">
        <f>'地区別データ'!F234</f>
        <v>39</v>
      </c>
      <c r="D113" s="27">
        <f>'地区別データ'!G234</f>
        <v>44</v>
      </c>
      <c r="E113" s="27">
        <f t="shared" si="7"/>
        <v>83</v>
      </c>
      <c r="F113" s="64" t="s">
        <v>309</v>
      </c>
      <c r="G113" s="32">
        <f>'地区別データ'!E277</f>
        <v>10</v>
      </c>
      <c r="H113" s="27">
        <f>'地区別データ'!F277</f>
        <v>10</v>
      </c>
      <c r="I113" s="27">
        <f>'地区別データ'!G277</f>
        <v>11</v>
      </c>
      <c r="J113" s="42">
        <f>SUM(H113:I113)</f>
        <v>21</v>
      </c>
      <c r="K113" s="64" t="s">
        <v>345</v>
      </c>
      <c r="L113" s="32">
        <f>'地区別データ'!E316</f>
        <v>46</v>
      </c>
      <c r="M113" s="27">
        <f>'地区別データ'!F316</f>
        <v>53</v>
      </c>
      <c r="N113" s="27">
        <f>'地区別データ'!G316</f>
        <v>61</v>
      </c>
      <c r="O113" s="28">
        <f t="shared" si="9"/>
        <v>114</v>
      </c>
    </row>
    <row r="114" spans="1:15" ht="12.75" customHeight="1">
      <c r="A114" s="67" t="s">
        <v>268</v>
      </c>
      <c r="B114" s="32">
        <f>'地区別データ'!E235</f>
        <v>32</v>
      </c>
      <c r="C114" s="27">
        <f>'地区別データ'!F235</f>
        <v>34</v>
      </c>
      <c r="D114" s="27">
        <f>'地区別データ'!G235</f>
        <v>40</v>
      </c>
      <c r="E114" s="27">
        <f t="shared" si="7"/>
        <v>74</v>
      </c>
      <c r="F114" s="64" t="s">
        <v>310</v>
      </c>
      <c r="G114" s="32">
        <f>'地区別データ'!E278</f>
        <v>12</v>
      </c>
      <c r="H114" s="27">
        <f>'地区別データ'!F278</f>
        <v>12</v>
      </c>
      <c r="I114" s="27">
        <f>'地区別データ'!G278</f>
        <v>13</v>
      </c>
      <c r="J114" s="42">
        <f>SUM(H114:I114)</f>
        <v>25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12</v>
      </c>
      <c r="C115" s="27">
        <f>'地区別データ'!F236</f>
        <v>6</v>
      </c>
      <c r="D115" s="27">
        <f>'地区別データ'!G236</f>
        <v>13</v>
      </c>
      <c r="E115" s="27">
        <f t="shared" si="7"/>
        <v>19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22</v>
      </c>
      <c r="O115" s="28">
        <f t="shared" si="9"/>
        <v>42</v>
      </c>
    </row>
    <row r="116" spans="1:15" ht="12.75" customHeight="1">
      <c r="A116" s="67" t="s">
        <v>270</v>
      </c>
      <c r="B116" s="32">
        <f>'地区別データ'!E237</f>
        <v>12</v>
      </c>
      <c r="C116" s="27">
        <f>'地区別データ'!F237</f>
        <v>12</v>
      </c>
      <c r="D116" s="27">
        <f>'地区別データ'!G237</f>
        <v>15</v>
      </c>
      <c r="E116" s="27">
        <f t="shared" si="7"/>
        <v>27</v>
      </c>
      <c r="F116" s="64" t="s">
        <v>312</v>
      </c>
      <c r="G116" s="32">
        <f>'地区別データ'!E280</f>
        <v>13</v>
      </c>
      <c r="H116" s="27">
        <f>'地区別データ'!F280</f>
        <v>12</v>
      </c>
      <c r="I116" s="27">
        <f>'地区別データ'!G280</f>
        <v>17</v>
      </c>
      <c r="J116" s="27">
        <f aca="true" t="shared" si="10" ref="J116:J133">SUM(H116:I116)</f>
        <v>29</v>
      </c>
      <c r="K116" s="64" t="s">
        <v>371</v>
      </c>
      <c r="L116" s="32">
        <f>'地区別データ'!E319</f>
        <v>42</v>
      </c>
      <c r="M116" s="27">
        <f>'地区別データ'!F319</f>
        <v>40</v>
      </c>
      <c r="N116" s="27">
        <f>'地区別データ'!G319</f>
        <v>51</v>
      </c>
      <c r="O116" s="28">
        <f t="shared" si="9"/>
        <v>91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13</v>
      </c>
      <c r="D117" s="27">
        <f>'地区別データ'!G238</f>
        <v>9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17</v>
      </c>
      <c r="M117" s="27">
        <f>'地区別データ'!F320</f>
        <v>32</v>
      </c>
      <c r="N117" s="27">
        <f>'地区別データ'!G320</f>
        <v>29</v>
      </c>
      <c r="O117" s="28">
        <f t="shared" si="9"/>
        <v>61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10</v>
      </c>
      <c r="E118" s="27">
        <f t="shared" si="7"/>
        <v>17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14</v>
      </c>
      <c r="J118" s="27">
        <f t="shared" si="10"/>
        <v>23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25</v>
      </c>
      <c r="D119" s="27">
        <f>'地区別データ'!G240</f>
        <v>31</v>
      </c>
      <c r="E119" s="27">
        <f t="shared" si="7"/>
        <v>56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18</v>
      </c>
      <c r="N119" s="27">
        <f>'地区別データ'!G322</f>
        <v>23</v>
      </c>
      <c r="O119" s="28">
        <f t="shared" si="9"/>
        <v>41</v>
      </c>
    </row>
    <row r="120" spans="1:15" ht="12.75" customHeight="1">
      <c r="A120" s="67" t="s">
        <v>274</v>
      </c>
      <c r="B120" s="32">
        <f>'地区別データ'!E241</f>
        <v>20</v>
      </c>
      <c r="C120" s="27">
        <f>'地区別データ'!F241</f>
        <v>21</v>
      </c>
      <c r="D120" s="27">
        <f>'地区別データ'!G241</f>
        <v>23</v>
      </c>
      <c r="E120" s="27">
        <f t="shared" si="7"/>
        <v>44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11</v>
      </c>
      <c r="J120" s="27">
        <f t="shared" si="10"/>
        <v>19</v>
      </c>
      <c r="K120" s="64" t="s">
        <v>374</v>
      </c>
      <c r="L120" s="32">
        <f>'地区別データ'!E323</f>
        <v>27</v>
      </c>
      <c r="M120" s="27">
        <f>'地区別データ'!F323</f>
        <v>30</v>
      </c>
      <c r="N120" s="27">
        <f>'地区別データ'!G323</f>
        <v>38</v>
      </c>
      <c r="O120" s="28">
        <f t="shared" si="9"/>
        <v>68</v>
      </c>
    </row>
    <row r="121" spans="1:15" ht="12.75" customHeight="1">
      <c r="A121" s="67" t="s">
        <v>275</v>
      </c>
      <c r="B121" s="32">
        <f>'地区別データ'!E242</f>
        <v>13</v>
      </c>
      <c r="C121" s="27">
        <f>'地区別データ'!F242</f>
        <v>11</v>
      </c>
      <c r="D121" s="27">
        <f>'地区別データ'!G242</f>
        <v>17</v>
      </c>
      <c r="E121" s="27">
        <f t="shared" si="7"/>
        <v>28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10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37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9</v>
      </c>
      <c r="D122" s="27">
        <f>'地区別データ'!G243</f>
        <v>13</v>
      </c>
      <c r="E122" s="27">
        <f t="shared" si="7"/>
        <v>22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18</v>
      </c>
      <c r="J122" s="27">
        <f t="shared" si="10"/>
        <v>26</v>
      </c>
      <c r="K122" s="76" t="s">
        <v>376</v>
      </c>
      <c r="L122" s="32">
        <f>'地区別データ'!E325</f>
        <v>27</v>
      </c>
      <c r="M122" s="27">
        <f>'地区別データ'!F325</f>
        <v>25</v>
      </c>
      <c r="N122" s="27">
        <f>'地区別データ'!G325</f>
        <v>30</v>
      </c>
      <c r="O122" s="28">
        <f t="shared" si="9"/>
        <v>55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31</v>
      </c>
      <c r="M123" s="27">
        <f>'地区別データ'!F326</f>
        <v>36</v>
      </c>
      <c r="N123" s="27">
        <f>'地区別データ'!G326</f>
        <v>49</v>
      </c>
      <c r="O123" s="28">
        <f t="shared" si="9"/>
        <v>85</v>
      </c>
    </row>
    <row r="124" spans="1:15" ht="12.75" customHeight="1">
      <c r="A124" s="67" t="s">
        <v>278</v>
      </c>
      <c r="B124" s="32">
        <f>'地区別データ'!E245</f>
        <v>10</v>
      </c>
      <c r="C124" s="27">
        <f>'地区別データ'!F245</f>
        <v>12</v>
      </c>
      <c r="D124" s="27">
        <f>'地区別データ'!G245</f>
        <v>14</v>
      </c>
      <c r="E124" s="27">
        <f t="shared" si="7"/>
        <v>26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17</v>
      </c>
      <c r="C125" s="27">
        <f>'地区別データ'!F246</f>
        <v>20</v>
      </c>
      <c r="D125" s="27">
        <f>'地区別データ'!G246</f>
        <v>21</v>
      </c>
      <c r="E125" s="27">
        <f t="shared" si="7"/>
        <v>41</v>
      </c>
      <c r="F125" s="76" t="s">
        <v>983</v>
      </c>
      <c r="G125" s="32">
        <f>'地区別データ'!E289</f>
        <v>10</v>
      </c>
      <c r="H125" s="27">
        <f>'地区別データ'!F289</f>
        <v>10</v>
      </c>
      <c r="I125" s="27">
        <f>'地区別データ'!G289</f>
        <v>14</v>
      </c>
      <c r="J125" s="27">
        <f t="shared" si="10"/>
        <v>24</v>
      </c>
      <c r="K125" s="64" t="s">
        <v>329</v>
      </c>
      <c r="L125" s="32">
        <f>'地区別データ'!E328</f>
        <v>11</v>
      </c>
      <c r="M125" s="27">
        <f>'地区別データ'!F328</f>
        <v>15</v>
      </c>
      <c r="N125" s="27">
        <f>'地区別データ'!G328</f>
        <v>16</v>
      </c>
      <c r="O125" s="28">
        <f t="shared" si="9"/>
        <v>31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11</v>
      </c>
      <c r="D126" s="27">
        <f>'地区別データ'!G247</f>
        <v>16</v>
      </c>
      <c r="E126" s="27">
        <f t="shared" si="7"/>
        <v>27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19</v>
      </c>
      <c r="D127" s="27">
        <f>'地区別データ'!G248</f>
        <v>23</v>
      </c>
      <c r="E127" s="27">
        <f t="shared" si="7"/>
        <v>42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12</v>
      </c>
      <c r="O127" s="28">
        <f t="shared" si="9"/>
        <v>21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24</v>
      </c>
      <c r="D128" s="27">
        <f>'地区別データ'!G249</f>
        <v>25</v>
      </c>
      <c r="E128" s="27">
        <f t="shared" si="7"/>
        <v>49</v>
      </c>
      <c r="F128" s="76" t="s">
        <v>323</v>
      </c>
      <c r="G128" s="32">
        <f>'地区別データ'!E292</f>
        <v>17</v>
      </c>
      <c r="H128" s="27">
        <f>'地区別データ'!F292</f>
        <v>13</v>
      </c>
      <c r="I128" s="27">
        <f>'地区別データ'!G292</f>
        <v>23</v>
      </c>
      <c r="J128" s="27">
        <f t="shared" si="10"/>
        <v>36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16</v>
      </c>
      <c r="E129" s="27">
        <f t="shared" si="7"/>
        <v>30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5</v>
      </c>
      <c r="J129" s="27">
        <f t="shared" si="10"/>
        <v>19</v>
      </c>
      <c r="K129" s="64" t="s">
        <v>382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12</v>
      </c>
      <c r="O129" s="28">
        <f t="shared" si="9"/>
        <v>17</v>
      </c>
    </row>
    <row r="130" spans="1:15" ht="12.75" customHeight="1">
      <c r="A130" s="67" t="s">
        <v>283</v>
      </c>
      <c r="B130" s="32">
        <f>'地区別データ'!E251</f>
        <v>22</v>
      </c>
      <c r="C130" s="27">
        <f>'地区別データ'!F251</f>
        <v>24</v>
      </c>
      <c r="D130" s="27">
        <f>'地区別データ'!G251</f>
        <v>26</v>
      </c>
      <c r="E130" s="27">
        <f t="shared" si="7"/>
        <v>50</v>
      </c>
      <c r="F130" s="76" t="s">
        <v>325</v>
      </c>
      <c r="G130" s="32">
        <f>'地区別データ'!E294</f>
        <v>8</v>
      </c>
      <c r="H130" s="27">
        <f>'地区別データ'!F294</f>
        <v>7</v>
      </c>
      <c r="I130" s="27">
        <f>'地区別データ'!G294</f>
        <v>7</v>
      </c>
      <c r="J130" s="27">
        <f t="shared" si="10"/>
        <v>14</v>
      </c>
      <c r="K130" s="64" t="s">
        <v>383</v>
      </c>
      <c r="L130" s="32">
        <f>'地区別データ'!E333</f>
        <v>16</v>
      </c>
      <c r="M130" s="27">
        <f>'地区別データ'!F333</f>
        <v>18</v>
      </c>
      <c r="N130" s="27">
        <f>'地区別データ'!G333</f>
        <v>17</v>
      </c>
      <c r="O130" s="28">
        <f t="shared" si="9"/>
        <v>35</v>
      </c>
    </row>
    <row r="131" spans="1:15" ht="12.75" customHeight="1">
      <c r="A131" s="67" t="s">
        <v>284</v>
      </c>
      <c r="B131" s="32">
        <f>'地区別データ'!E252</f>
        <v>15</v>
      </c>
      <c r="C131" s="27">
        <f>'地区別データ'!F252</f>
        <v>14</v>
      </c>
      <c r="D131" s="27">
        <f>'地区別データ'!G252</f>
        <v>15</v>
      </c>
      <c r="E131" s="27">
        <f t="shared" si="7"/>
        <v>29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12</v>
      </c>
      <c r="D132" s="27">
        <f>'地区別データ'!G253</f>
        <v>15</v>
      </c>
      <c r="E132" s="27">
        <f t="shared" si="7"/>
        <v>27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38</v>
      </c>
      <c r="M132" s="27">
        <f>'地区別データ'!F335</f>
        <v>40</v>
      </c>
      <c r="N132" s="27">
        <f>'地区別データ'!G335</f>
        <v>46</v>
      </c>
      <c r="O132" s="28">
        <f t="shared" si="9"/>
        <v>86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26</v>
      </c>
      <c r="D133" s="27">
        <f>'地区別データ'!G254</f>
        <v>34</v>
      </c>
      <c r="E133" s="27">
        <f t="shared" si="7"/>
        <v>60</v>
      </c>
      <c r="F133" s="79" t="s">
        <v>795</v>
      </c>
      <c r="G133" s="50">
        <f>SUM(L50:L92)+SUM(B96:B138)+SUM(G96:G132)</f>
        <v>1376</v>
      </c>
      <c r="H133" s="51">
        <f>SUM(M50:M92)+SUM(C96:C138)+SUM(H96:H132)</f>
        <v>1534</v>
      </c>
      <c r="I133" s="51">
        <f>SUM(N50:N92)+SUM(D96:D138)+SUM(I96:I132)</f>
        <v>1738</v>
      </c>
      <c r="J133" s="51">
        <f t="shared" si="10"/>
        <v>3272</v>
      </c>
      <c r="K133" s="64" t="s">
        <v>385</v>
      </c>
      <c r="L133" s="32">
        <f>'地区別データ'!E336</f>
        <v>32</v>
      </c>
      <c r="M133" s="27">
        <f>'地区別データ'!F336</f>
        <v>33</v>
      </c>
      <c r="N133" s="27">
        <f>'地区別データ'!G336</f>
        <v>52</v>
      </c>
      <c r="O133" s="28">
        <f t="shared" si="9"/>
        <v>85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23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35</v>
      </c>
      <c r="O134" s="28">
        <f t="shared" si="9"/>
        <v>73</v>
      </c>
    </row>
    <row r="135" spans="1:15" ht="12.75" customHeight="1">
      <c r="A135" s="71" t="s">
        <v>288</v>
      </c>
      <c r="B135" s="32">
        <f>'地区別データ'!E256</f>
        <v>8</v>
      </c>
      <c r="C135" s="27">
        <f>'地区別データ'!F256</f>
        <v>10</v>
      </c>
      <c r="D135" s="27">
        <f>'地区別データ'!G256</f>
        <v>8</v>
      </c>
      <c r="E135" s="27">
        <f t="shared" si="7"/>
        <v>18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18</v>
      </c>
      <c r="N135" s="27">
        <f>'地区別データ'!G338</f>
        <v>20</v>
      </c>
      <c r="O135" s="28">
        <f t="shared" si="9"/>
        <v>38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30</v>
      </c>
      <c r="M136" s="27">
        <f>'地区別データ'!F339</f>
        <v>33</v>
      </c>
      <c r="N136" s="27">
        <f>'地区別データ'!G339</f>
        <v>35</v>
      </c>
      <c r="O136" s="28">
        <f t="shared" si="9"/>
        <v>68</v>
      </c>
    </row>
    <row r="137" spans="1:15" ht="12.75" customHeight="1">
      <c r="A137" s="67" t="s">
        <v>290</v>
      </c>
      <c r="B137" s="32">
        <f>'地区別データ'!E258</f>
        <v>12</v>
      </c>
      <c r="C137" s="27">
        <f>'地区別データ'!F258</f>
        <v>9</v>
      </c>
      <c r="D137" s="27">
        <f>'地区別データ'!G258</f>
        <v>13</v>
      </c>
      <c r="E137" s="27">
        <f t="shared" si="7"/>
        <v>22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15</v>
      </c>
      <c r="N137" s="27">
        <f>'地区別データ'!G340</f>
        <v>14</v>
      </c>
      <c r="O137" s="28">
        <f t="shared" si="9"/>
        <v>29</v>
      </c>
    </row>
    <row r="138" spans="1:15" ht="12.75" customHeight="1" thickBot="1">
      <c r="A138" s="72" t="s">
        <v>291</v>
      </c>
      <c r="B138" s="62">
        <f>'地区別データ'!E259</f>
        <v>11</v>
      </c>
      <c r="C138" s="29">
        <f>'地区別データ'!F259</f>
        <v>13</v>
      </c>
      <c r="D138" s="29">
        <f>'地区別データ'!G259</f>
        <v>16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8</v>
      </c>
      <c r="C142" s="27">
        <f>'地区別データ'!F342</f>
        <v>12</v>
      </c>
      <c r="D142" s="27">
        <f>'地区別データ'!G342</f>
        <v>12</v>
      </c>
      <c r="E142" s="42">
        <f aca="true" t="shared" si="11" ref="E142:E153">SUM(C142:D142)</f>
        <v>24</v>
      </c>
      <c r="F142" s="78" t="s">
        <v>401</v>
      </c>
      <c r="G142" s="32">
        <f>'地区別データ'!E381</f>
        <v>24</v>
      </c>
      <c r="H142" s="27">
        <f>'地区別データ'!F381</f>
        <v>29</v>
      </c>
      <c r="I142" s="27">
        <f>'地区別データ'!G381</f>
        <v>39</v>
      </c>
      <c r="J142" s="27">
        <f aca="true" t="shared" si="12" ref="J142:J165">SUM(H142:I142)</f>
        <v>68</v>
      </c>
      <c r="K142" s="64" t="s">
        <v>442</v>
      </c>
      <c r="L142" s="32">
        <f>'地区別データ'!E424</f>
        <v>14</v>
      </c>
      <c r="M142" s="27">
        <f>'地区別データ'!F424</f>
        <v>18</v>
      </c>
      <c r="N142" s="27">
        <f>'地区別データ'!G424</f>
        <v>26</v>
      </c>
      <c r="O142" s="28">
        <f aca="true" t="shared" si="13" ref="O142:O178">SUM(M142:N142)</f>
        <v>44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8</v>
      </c>
      <c r="E143" s="42">
        <f t="shared" si="11"/>
        <v>18</v>
      </c>
      <c r="F143" s="64" t="s">
        <v>402</v>
      </c>
      <c r="G143" s="32">
        <f>'地区別データ'!E382</f>
        <v>17</v>
      </c>
      <c r="H143" s="27">
        <f>'地区別データ'!F382</f>
        <v>20</v>
      </c>
      <c r="I143" s="27">
        <f>'地区別データ'!G382</f>
        <v>19</v>
      </c>
      <c r="J143" s="27">
        <f t="shared" si="12"/>
        <v>39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19</v>
      </c>
      <c r="M144" s="27">
        <f>'地区別データ'!F426</f>
        <v>21</v>
      </c>
      <c r="N144" s="27">
        <f>'地区別データ'!G426</f>
        <v>27</v>
      </c>
      <c r="O144" s="28">
        <f t="shared" si="13"/>
        <v>48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10</v>
      </c>
      <c r="O145" s="28">
        <f t="shared" si="13"/>
        <v>26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14</v>
      </c>
      <c r="D146" s="27">
        <f>'地区別データ'!G346</f>
        <v>17</v>
      </c>
      <c r="E146" s="42">
        <f t="shared" si="11"/>
        <v>31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13</v>
      </c>
      <c r="M146" s="27">
        <f>'地区別データ'!F428</f>
        <v>11</v>
      </c>
      <c r="N146" s="27">
        <f>'地区別データ'!G428</f>
        <v>14</v>
      </c>
      <c r="O146" s="28">
        <f t="shared" si="13"/>
        <v>25</v>
      </c>
    </row>
    <row r="147" spans="1:15" ht="12.75" customHeight="1">
      <c r="A147" s="67" t="s">
        <v>984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20</v>
      </c>
      <c r="D148" s="27">
        <f>'地区別データ'!G348</f>
        <v>20</v>
      </c>
      <c r="E148" s="42">
        <f t="shared" si="11"/>
        <v>40</v>
      </c>
      <c r="F148" s="64" t="s">
        <v>406</v>
      </c>
      <c r="G148" s="32">
        <f>'地区別データ'!E387</f>
        <v>10</v>
      </c>
      <c r="H148" s="27">
        <f>'地区別データ'!F387</f>
        <v>10</v>
      </c>
      <c r="I148" s="27">
        <f>'地区別データ'!G387</f>
        <v>12</v>
      </c>
      <c r="J148" s="27">
        <f t="shared" si="12"/>
        <v>22</v>
      </c>
      <c r="K148" s="64" t="s">
        <v>448</v>
      </c>
      <c r="L148" s="32">
        <f>'地区別データ'!E430</f>
        <v>16</v>
      </c>
      <c r="M148" s="27">
        <f>'地区別データ'!F430</f>
        <v>16</v>
      </c>
      <c r="N148" s="27">
        <f>'地区別データ'!G430</f>
        <v>15</v>
      </c>
      <c r="O148" s="28">
        <f t="shared" si="13"/>
        <v>31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16</v>
      </c>
      <c r="D149" s="27">
        <f>'地区別データ'!G349</f>
        <v>18</v>
      </c>
      <c r="E149" s="42">
        <f t="shared" si="11"/>
        <v>34</v>
      </c>
      <c r="F149" s="64" t="s">
        <v>407</v>
      </c>
      <c r="G149" s="32">
        <f>'地区別データ'!E388</f>
        <v>9</v>
      </c>
      <c r="H149" s="27">
        <f>'地区別データ'!F388</f>
        <v>11</v>
      </c>
      <c r="I149" s="27">
        <f>'地区別データ'!G388</f>
        <v>13</v>
      </c>
      <c r="J149" s="27">
        <f t="shared" si="12"/>
        <v>24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12</v>
      </c>
      <c r="O149" s="28">
        <f t="shared" si="13"/>
        <v>20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4</v>
      </c>
      <c r="D150" s="27">
        <f>'地区別データ'!G350</f>
        <v>12</v>
      </c>
      <c r="E150" s="42">
        <f t="shared" si="11"/>
        <v>16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9</v>
      </c>
      <c r="M150" s="27">
        <f>'地区別データ'!F432</f>
        <v>6</v>
      </c>
      <c r="N150" s="27">
        <f>'地区別データ'!G432</f>
        <v>11</v>
      </c>
      <c r="O150" s="28">
        <f t="shared" si="13"/>
        <v>17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42</v>
      </c>
      <c r="D151" s="27">
        <f>'地区別データ'!G351</f>
        <v>43</v>
      </c>
      <c r="E151" s="42">
        <f t="shared" si="11"/>
        <v>85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33</v>
      </c>
      <c r="J151" s="27">
        <f t="shared" si="12"/>
        <v>67</v>
      </c>
      <c r="K151" s="64" t="s">
        <v>451</v>
      </c>
      <c r="L151" s="32">
        <f>'地区別データ'!E433</f>
        <v>13</v>
      </c>
      <c r="M151" s="27">
        <f>'地区別データ'!F433</f>
        <v>19</v>
      </c>
      <c r="N151" s="27">
        <f>'地区別データ'!G433</f>
        <v>20</v>
      </c>
      <c r="O151" s="28">
        <f t="shared" si="13"/>
        <v>39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7</v>
      </c>
      <c r="D152" s="27">
        <f>'地区別データ'!G352</f>
        <v>8</v>
      </c>
      <c r="E152" s="42">
        <f t="shared" si="11"/>
        <v>15</v>
      </c>
      <c r="F152" s="64" t="s">
        <v>410</v>
      </c>
      <c r="G152" s="32">
        <f>'地区別データ'!E391</f>
        <v>28</v>
      </c>
      <c r="H152" s="27">
        <f>'地区別データ'!F391</f>
        <v>30</v>
      </c>
      <c r="I152" s="27">
        <f>'地区別データ'!G391</f>
        <v>28</v>
      </c>
      <c r="J152" s="27">
        <f t="shared" si="12"/>
        <v>58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29</v>
      </c>
      <c r="C153" s="27">
        <f>'地区別データ'!F353</f>
        <v>36</v>
      </c>
      <c r="D153" s="27">
        <f>'地区別データ'!G353</f>
        <v>45</v>
      </c>
      <c r="E153" s="42">
        <f t="shared" si="11"/>
        <v>81</v>
      </c>
      <c r="F153" s="64" t="s">
        <v>411</v>
      </c>
      <c r="G153" s="32">
        <f>'地区別データ'!E392</f>
        <v>31</v>
      </c>
      <c r="H153" s="27">
        <f>'地区別データ'!F392</f>
        <v>42</v>
      </c>
      <c r="I153" s="27">
        <f>'地区別データ'!G392</f>
        <v>49</v>
      </c>
      <c r="J153" s="27">
        <f t="shared" si="12"/>
        <v>91</v>
      </c>
      <c r="K153" s="64" t="s">
        <v>453</v>
      </c>
      <c r="L153" s="32">
        <f>'地区別データ'!E435</f>
        <v>5</v>
      </c>
      <c r="M153" s="27">
        <f>'地区別データ'!F435</f>
        <v>3</v>
      </c>
      <c r="N153" s="27">
        <f>'地区別データ'!G435</f>
        <v>4</v>
      </c>
      <c r="O153" s="28">
        <f t="shared" si="13"/>
        <v>7</v>
      </c>
    </row>
    <row r="154" spans="1:15" ht="12.75" customHeight="1">
      <c r="A154" s="67" t="s">
        <v>347</v>
      </c>
      <c r="B154" s="32">
        <f>'地区別データ'!E354</f>
        <v>31</v>
      </c>
      <c r="C154" s="27">
        <f>'地区別データ'!F354</f>
        <v>45</v>
      </c>
      <c r="D154" s="27">
        <f>'地区別データ'!G354</f>
        <v>52</v>
      </c>
      <c r="E154" s="42">
        <f aca="true" t="shared" si="14" ref="E154:E179">SUM(C154:D154)</f>
        <v>97</v>
      </c>
      <c r="F154" s="64" t="s">
        <v>412</v>
      </c>
      <c r="G154" s="32">
        <f>'地区別データ'!E393</f>
        <v>11</v>
      </c>
      <c r="H154" s="27">
        <f>'地区別データ'!F393</f>
        <v>8</v>
      </c>
      <c r="I154" s="27">
        <f>'地区別データ'!G393</f>
        <v>14</v>
      </c>
      <c r="J154" s="27">
        <f t="shared" si="12"/>
        <v>22</v>
      </c>
      <c r="K154" s="64" t="s">
        <v>454</v>
      </c>
      <c r="L154" s="32">
        <f>'地区別データ'!E436</f>
        <v>9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13</v>
      </c>
      <c r="E155" s="42">
        <f t="shared" si="14"/>
        <v>22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11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37</v>
      </c>
      <c r="D156" s="27">
        <f>'地区別データ'!G356</f>
        <v>47</v>
      </c>
      <c r="E156" s="42">
        <f t="shared" si="14"/>
        <v>84</v>
      </c>
      <c r="F156" s="64" t="s">
        <v>414</v>
      </c>
      <c r="G156" s="32">
        <f>'地区別データ'!E395</f>
        <v>19</v>
      </c>
      <c r="H156" s="27">
        <f>'地区別データ'!F395</f>
        <v>24</v>
      </c>
      <c r="I156" s="27">
        <f>'地区別データ'!G395</f>
        <v>25</v>
      </c>
      <c r="J156" s="27">
        <f t="shared" si="12"/>
        <v>49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23</v>
      </c>
      <c r="O156" s="28">
        <f t="shared" si="13"/>
        <v>53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16</v>
      </c>
      <c r="D157" s="27">
        <f>'地区別データ'!G357</f>
        <v>15</v>
      </c>
      <c r="E157" s="42">
        <f t="shared" si="14"/>
        <v>31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6</v>
      </c>
      <c r="M157" s="27">
        <f>'地区別データ'!F439</f>
        <v>9</v>
      </c>
      <c r="N157" s="27">
        <f>'地区別データ'!G439</f>
        <v>4</v>
      </c>
      <c r="O157" s="28">
        <f t="shared" si="13"/>
        <v>13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20</v>
      </c>
      <c r="D158" s="27">
        <f>'地区別データ'!G358</f>
        <v>16</v>
      </c>
      <c r="E158" s="42">
        <f t="shared" si="14"/>
        <v>36</v>
      </c>
      <c r="F158" s="76" t="s">
        <v>416</v>
      </c>
      <c r="G158" s="32">
        <f>'地区別データ'!E397</f>
        <v>40</v>
      </c>
      <c r="H158" s="27">
        <f>'地区別データ'!F397</f>
        <v>41</v>
      </c>
      <c r="I158" s="27">
        <f>'地区別データ'!G397</f>
        <v>53</v>
      </c>
      <c r="J158" s="27">
        <f t="shared" si="12"/>
        <v>94</v>
      </c>
      <c r="K158" s="64" t="s">
        <v>458</v>
      </c>
      <c r="L158" s="32">
        <f>'地区別データ'!E440</f>
        <v>8</v>
      </c>
      <c r="M158" s="27">
        <f>'地区別データ'!F440</f>
        <v>12</v>
      </c>
      <c r="N158" s="27">
        <f>'地区別データ'!G440</f>
        <v>9</v>
      </c>
      <c r="O158" s="28">
        <f t="shared" si="13"/>
        <v>21</v>
      </c>
    </row>
    <row r="159" spans="1:15" ht="12.75" customHeight="1">
      <c r="A159" s="67" t="s">
        <v>352</v>
      </c>
      <c r="B159" s="32">
        <f>'地区別データ'!E359</f>
        <v>8</v>
      </c>
      <c r="C159" s="27">
        <f>'地区別データ'!F359</f>
        <v>9</v>
      </c>
      <c r="D159" s="27">
        <f>'地区別データ'!G359</f>
        <v>8</v>
      </c>
      <c r="E159" s="42">
        <f t="shared" si="14"/>
        <v>17</v>
      </c>
      <c r="F159" s="64" t="s">
        <v>417</v>
      </c>
      <c r="G159" s="32">
        <f>'地区別データ'!E398</f>
        <v>28</v>
      </c>
      <c r="H159" s="27">
        <f>'地区別データ'!F398</f>
        <v>46</v>
      </c>
      <c r="I159" s="27">
        <f>'地区別データ'!G398</f>
        <v>50</v>
      </c>
      <c r="J159" s="27">
        <f t="shared" si="12"/>
        <v>96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16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25</v>
      </c>
      <c r="H160" s="27">
        <f>'地区別データ'!F399</f>
        <v>36</v>
      </c>
      <c r="I160" s="27">
        <f>'地区別データ'!G399</f>
        <v>41</v>
      </c>
      <c r="J160" s="27">
        <f t="shared" si="12"/>
        <v>77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17</v>
      </c>
      <c r="E161" s="42">
        <f t="shared" si="14"/>
        <v>33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39</v>
      </c>
      <c r="J161" s="27">
        <f t="shared" si="12"/>
        <v>69</v>
      </c>
      <c r="K161" s="64" t="s">
        <v>461</v>
      </c>
      <c r="L161" s="32">
        <f>'地区別データ'!E443</f>
        <v>9</v>
      </c>
      <c r="M161" s="27">
        <f>'地区別データ'!F443</f>
        <v>13</v>
      </c>
      <c r="N161" s="27">
        <f>'地区別データ'!G443</f>
        <v>10</v>
      </c>
      <c r="O161" s="28">
        <f t="shared" si="13"/>
        <v>23</v>
      </c>
    </row>
    <row r="162" spans="1:15" ht="12.75" customHeight="1">
      <c r="A162" s="67" t="s">
        <v>355</v>
      </c>
      <c r="B162" s="32">
        <f>'地区別データ'!E362</f>
        <v>27</v>
      </c>
      <c r="C162" s="27">
        <f>'地区別データ'!F362</f>
        <v>34</v>
      </c>
      <c r="D162" s="27">
        <f>'地区別データ'!G362</f>
        <v>32</v>
      </c>
      <c r="E162" s="42">
        <f t="shared" si="14"/>
        <v>66</v>
      </c>
      <c r="F162" s="64" t="s">
        <v>420</v>
      </c>
      <c r="G162" s="32">
        <f>'地区別データ'!E401</f>
        <v>15</v>
      </c>
      <c r="H162" s="27">
        <f>'地区別データ'!F401</f>
        <v>15</v>
      </c>
      <c r="I162" s="27">
        <f>'地区別データ'!G401</f>
        <v>11</v>
      </c>
      <c r="J162" s="27">
        <f t="shared" si="12"/>
        <v>26</v>
      </c>
      <c r="K162" s="64" t="s">
        <v>462</v>
      </c>
      <c r="L162" s="32">
        <f>'地区別データ'!E444</f>
        <v>1</v>
      </c>
      <c r="M162" s="27">
        <f>'地区別データ'!F444</f>
        <v>1</v>
      </c>
      <c r="N162" s="27">
        <f>'地区別データ'!G444</f>
        <v>1</v>
      </c>
      <c r="O162" s="28">
        <f t="shared" si="13"/>
        <v>2</v>
      </c>
    </row>
    <row r="163" spans="1:15" ht="12.75" customHeight="1">
      <c r="A163" s="67" t="s">
        <v>356</v>
      </c>
      <c r="B163" s="32">
        <f>'地区別データ'!E363</f>
        <v>18</v>
      </c>
      <c r="C163" s="27">
        <f>'地区別データ'!F363</f>
        <v>28</v>
      </c>
      <c r="D163" s="27">
        <f>'地区別データ'!G363</f>
        <v>29</v>
      </c>
      <c r="E163" s="42">
        <f t="shared" si="14"/>
        <v>57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15</v>
      </c>
      <c r="J163" s="27">
        <f t="shared" si="12"/>
        <v>25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31</v>
      </c>
      <c r="H164" s="27">
        <f>'地区別データ'!F403</f>
        <v>35</v>
      </c>
      <c r="I164" s="27">
        <f>'地区別データ'!G403</f>
        <v>43</v>
      </c>
      <c r="J164" s="27">
        <f t="shared" si="12"/>
        <v>78</v>
      </c>
      <c r="K164" s="64" t="s">
        <v>464</v>
      </c>
      <c r="L164" s="32">
        <f>'地区別データ'!E446</f>
        <v>11</v>
      </c>
      <c r="M164" s="27">
        <f>'地区別データ'!F446</f>
        <v>15</v>
      </c>
      <c r="N164" s="27">
        <f>'地区別データ'!G446</f>
        <v>14</v>
      </c>
      <c r="O164" s="28">
        <f t="shared" si="13"/>
        <v>29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21</v>
      </c>
      <c r="D165" s="27">
        <f>'地区別データ'!G365</f>
        <v>29</v>
      </c>
      <c r="E165" s="42">
        <f t="shared" si="14"/>
        <v>50</v>
      </c>
      <c r="F165" s="76" t="s">
        <v>423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9</v>
      </c>
      <c r="J165" s="27">
        <f t="shared" si="12"/>
        <v>14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33</v>
      </c>
      <c r="D166" s="27">
        <f>'地区別データ'!G366</f>
        <v>40</v>
      </c>
      <c r="E166" s="42">
        <f t="shared" si="14"/>
        <v>73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17</v>
      </c>
      <c r="J166" s="27">
        <f>SUM(H166:I166)</f>
        <v>36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30</v>
      </c>
      <c r="C167" s="27">
        <f>'地区別データ'!F367</f>
        <v>35</v>
      </c>
      <c r="D167" s="27">
        <f>'地区別データ'!G367</f>
        <v>41</v>
      </c>
      <c r="E167" s="42">
        <f t="shared" si="14"/>
        <v>76</v>
      </c>
      <c r="F167" s="64" t="s">
        <v>425</v>
      </c>
      <c r="G167" s="32">
        <f>'地区別データ'!E406</f>
        <v>14</v>
      </c>
      <c r="H167" s="27">
        <f>'地区別データ'!F406</f>
        <v>13</v>
      </c>
      <c r="I167" s="27">
        <f>'地区別データ'!G406</f>
        <v>24</v>
      </c>
      <c r="J167" s="27">
        <f>SUM(H167:I167)</f>
        <v>37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9</v>
      </c>
      <c r="E168" s="42">
        <f t="shared" si="14"/>
        <v>17</v>
      </c>
      <c r="F168" s="64" t="s">
        <v>426</v>
      </c>
      <c r="G168" s="32">
        <f>'地区別データ'!E407</f>
        <v>13</v>
      </c>
      <c r="H168" s="27">
        <f>'地区別データ'!F407</f>
        <v>12</v>
      </c>
      <c r="I168" s="27">
        <f>'地区別データ'!G407</f>
        <v>15</v>
      </c>
      <c r="J168" s="27">
        <f>SUM(H168:I168)</f>
        <v>27</v>
      </c>
      <c r="K168" s="76" t="s">
        <v>467</v>
      </c>
      <c r="L168" s="32">
        <f>'地区別データ'!E450</f>
        <v>11</v>
      </c>
      <c r="M168" s="27">
        <f>'地区別データ'!F450</f>
        <v>10</v>
      </c>
      <c r="N168" s="27">
        <f>'地区別データ'!G450</f>
        <v>14</v>
      </c>
      <c r="O168" s="28">
        <f t="shared" si="13"/>
        <v>24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32</v>
      </c>
      <c r="D169" s="27">
        <f>'地区別データ'!G369</f>
        <v>35</v>
      </c>
      <c r="E169" s="42">
        <f t="shared" si="14"/>
        <v>67</v>
      </c>
      <c r="F169" s="64" t="s">
        <v>427</v>
      </c>
      <c r="G169" s="32">
        <f>'地区別データ'!E408</f>
        <v>34</v>
      </c>
      <c r="H169" s="27">
        <f>'地区別データ'!F408</f>
        <v>56</v>
      </c>
      <c r="I169" s="27">
        <f>'地区別データ'!G408</f>
        <v>51</v>
      </c>
      <c r="J169" s="27">
        <f>SUM(H169:I169)</f>
        <v>107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31</v>
      </c>
      <c r="C170" s="27">
        <f>'地区別データ'!F370</f>
        <v>66</v>
      </c>
      <c r="D170" s="27">
        <f>'地区別データ'!G370</f>
        <v>49</v>
      </c>
      <c r="E170" s="42">
        <f t="shared" si="14"/>
        <v>115</v>
      </c>
      <c r="F170" s="64" t="s">
        <v>428</v>
      </c>
      <c r="G170" s="32">
        <f>'地区別データ'!E409</f>
        <v>13</v>
      </c>
      <c r="H170" s="27">
        <f>'地区別データ'!F409</f>
        <v>14</v>
      </c>
      <c r="I170" s="27">
        <f>'地区別データ'!G409</f>
        <v>23</v>
      </c>
      <c r="J170" s="27">
        <f aca="true" t="shared" si="15" ref="J170:J175">SUM(H170:I170)</f>
        <v>37</v>
      </c>
      <c r="K170" s="76" t="s">
        <v>468</v>
      </c>
      <c r="L170" s="32">
        <f>'地区別データ'!E452</f>
        <v>9</v>
      </c>
      <c r="M170" s="27">
        <f>'地区別データ'!F452</f>
        <v>5</v>
      </c>
      <c r="N170" s="27">
        <f>'地区別データ'!G452</f>
        <v>10</v>
      </c>
      <c r="O170" s="28">
        <f t="shared" si="13"/>
        <v>15</v>
      </c>
    </row>
    <row r="171" spans="1:15" ht="12.75" customHeight="1">
      <c r="A171" s="67" t="s">
        <v>363</v>
      </c>
      <c r="B171" s="32">
        <f>'地区別データ'!E371</f>
        <v>34</v>
      </c>
      <c r="C171" s="27">
        <f>'地区別データ'!F371</f>
        <v>37</v>
      </c>
      <c r="D171" s="27">
        <f>'地区別データ'!G371</f>
        <v>47</v>
      </c>
      <c r="E171" s="42">
        <f t="shared" si="14"/>
        <v>84</v>
      </c>
      <c r="F171" s="64" t="s">
        <v>429</v>
      </c>
      <c r="G171" s="32">
        <f>'地区別データ'!E410</f>
        <v>25</v>
      </c>
      <c r="H171" s="27">
        <f>'地区別データ'!F410</f>
        <v>30</v>
      </c>
      <c r="I171" s="27">
        <f>'地区別データ'!G410</f>
        <v>34</v>
      </c>
      <c r="J171" s="27">
        <f t="shared" si="15"/>
        <v>64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12</v>
      </c>
      <c r="O171" s="28">
        <f t="shared" si="13"/>
        <v>24</v>
      </c>
    </row>
    <row r="172" spans="1:15" ht="12.75" customHeight="1">
      <c r="A172" s="67" t="s">
        <v>364</v>
      </c>
      <c r="B172" s="32">
        <f>'地区別データ'!E372</f>
        <v>34</v>
      </c>
      <c r="C172" s="27">
        <f>'地区別データ'!F372</f>
        <v>47</v>
      </c>
      <c r="D172" s="27">
        <f>'地区別データ'!G372</f>
        <v>42</v>
      </c>
      <c r="E172" s="42">
        <f t="shared" si="14"/>
        <v>89</v>
      </c>
      <c r="F172" s="64" t="s">
        <v>430</v>
      </c>
      <c r="G172" s="32">
        <f>'地区別データ'!E411</f>
        <v>34</v>
      </c>
      <c r="H172" s="27">
        <f>'地区別データ'!F411</f>
        <v>44</v>
      </c>
      <c r="I172" s="27">
        <f>'地区別データ'!G411</f>
        <v>41</v>
      </c>
      <c r="J172" s="27">
        <f t="shared" si="15"/>
        <v>85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16</v>
      </c>
      <c r="D173" s="27">
        <f>'地区別データ'!G373</f>
        <v>21</v>
      </c>
      <c r="E173" s="42">
        <f t="shared" si="14"/>
        <v>37</v>
      </c>
      <c r="F173" s="64" t="s">
        <v>431</v>
      </c>
      <c r="G173" s="32">
        <f>'地区別データ'!E412</f>
        <v>57</v>
      </c>
      <c r="H173" s="27">
        <f>'地区別データ'!F412</f>
        <v>44</v>
      </c>
      <c r="I173" s="27">
        <f>'地区別データ'!G412</f>
        <v>64</v>
      </c>
      <c r="J173" s="27">
        <f t="shared" si="15"/>
        <v>108</v>
      </c>
      <c r="K173" s="76" t="s">
        <v>470</v>
      </c>
      <c r="L173" s="32">
        <f>'地区別データ'!E455</f>
        <v>6</v>
      </c>
      <c r="M173" s="27">
        <f>'地区別データ'!F455</f>
        <v>6</v>
      </c>
      <c r="N173" s="27">
        <f>'地区別データ'!G455</f>
        <v>6</v>
      </c>
      <c r="O173" s="28">
        <f t="shared" si="13"/>
        <v>12</v>
      </c>
    </row>
    <row r="174" spans="1:15" ht="12.75" customHeight="1">
      <c r="A174" s="67" t="s">
        <v>366</v>
      </c>
      <c r="B174" s="32">
        <f>'地区別データ'!E374</f>
        <v>60</v>
      </c>
      <c r="C174" s="27">
        <f>'地区別データ'!F374</f>
        <v>67</v>
      </c>
      <c r="D174" s="27">
        <f>'地区別データ'!G374</f>
        <v>80</v>
      </c>
      <c r="E174" s="42">
        <f t="shared" si="14"/>
        <v>147</v>
      </c>
      <c r="F174" s="64" t="s">
        <v>432</v>
      </c>
      <c r="G174" s="32">
        <f>'地区別データ'!E413</f>
        <v>19</v>
      </c>
      <c r="H174" s="27">
        <f>'地区別データ'!F413</f>
        <v>23</v>
      </c>
      <c r="I174" s="27">
        <f>'地区別データ'!G413</f>
        <v>32</v>
      </c>
      <c r="J174" s="27">
        <f t="shared" si="15"/>
        <v>55</v>
      </c>
      <c r="K174" s="76" t="s">
        <v>471</v>
      </c>
      <c r="L174" s="32">
        <f>'地区別データ'!E456</f>
        <v>6</v>
      </c>
      <c r="M174" s="27">
        <f>'地区別データ'!F456</f>
        <v>6</v>
      </c>
      <c r="N174" s="27">
        <f>'地区別データ'!G456</f>
        <v>8</v>
      </c>
      <c r="O174" s="28">
        <f t="shared" si="13"/>
        <v>14</v>
      </c>
    </row>
    <row r="175" spans="1:15" ht="12.75" customHeight="1">
      <c r="A175" s="67" t="s">
        <v>367</v>
      </c>
      <c r="B175" s="32">
        <f>'地区別データ'!E375</f>
        <v>48</v>
      </c>
      <c r="C175" s="27">
        <f>'地区別データ'!F375</f>
        <v>80</v>
      </c>
      <c r="D175" s="27">
        <f>'地区別データ'!G375</f>
        <v>79</v>
      </c>
      <c r="E175" s="42">
        <f t="shared" si="14"/>
        <v>159</v>
      </c>
      <c r="F175" s="64" t="s">
        <v>433</v>
      </c>
      <c r="G175" s="32">
        <f>'地区別データ'!E414</f>
        <v>16</v>
      </c>
      <c r="H175" s="27">
        <f>'地区別データ'!F414</f>
        <v>21</v>
      </c>
      <c r="I175" s="27">
        <f>'地区別データ'!G414</f>
        <v>22</v>
      </c>
      <c r="J175" s="27">
        <f t="shared" si="15"/>
        <v>43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29</v>
      </c>
      <c r="D176" s="27">
        <f>'地区別データ'!G376</f>
        <v>22</v>
      </c>
      <c r="E176" s="42">
        <f t="shared" si="14"/>
        <v>51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14</v>
      </c>
      <c r="J176" s="27">
        <f aca="true" t="shared" si="16" ref="J176:J184">SUM(H176:I176)</f>
        <v>30</v>
      </c>
      <c r="K176" s="76" t="s">
        <v>473</v>
      </c>
      <c r="L176" s="32">
        <f>'地区別データ'!E458</f>
        <v>6</v>
      </c>
      <c r="M176" s="27">
        <f>'地区別データ'!F458</f>
        <v>3</v>
      </c>
      <c r="N176" s="27">
        <f>'地区別データ'!G458</f>
        <v>7</v>
      </c>
      <c r="O176" s="28">
        <f t="shared" si="13"/>
        <v>10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28</v>
      </c>
      <c r="D177" s="27">
        <f>'地区別データ'!G377</f>
        <v>36</v>
      </c>
      <c r="E177" s="42">
        <f t="shared" si="14"/>
        <v>64</v>
      </c>
      <c r="F177" s="64" t="s">
        <v>319</v>
      </c>
      <c r="G177" s="32">
        <f>'地区別データ'!E416</f>
        <v>18</v>
      </c>
      <c r="H177" s="27">
        <f>'地区別データ'!F416</f>
        <v>24</v>
      </c>
      <c r="I177" s="27">
        <f>'地区別データ'!G416</f>
        <v>20</v>
      </c>
      <c r="J177" s="27">
        <f t="shared" si="16"/>
        <v>44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80</v>
      </c>
      <c r="C178" s="27">
        <f>'地区別データ'!F378</f>
        <v>13</v>
      </c>
      <c r="D178" s="27">
        <f>'地区別データ'!G378</f>
        <v>67</v>
      </c>
      <c r="E178" s="42">
        <f t="shared" si="14"/>
        <v>80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1139</v>
      </c>
      <c r="M178" s="51">
        <f>SUM(H142:H184)+SUM(M142:M177)</f>
        <v>1309</v>
      </c>
      <c r="N178" s="51">
        <f>SUM(I142:I184)+SUM(N142:N177)</f>
        <v>1481</v>
      </c>
      <c r="O178" s="53">
        <f t="shared" si="13"/>
        <v>2790</v>
      </c>
    </row>
    <row r="179" spans="1:15" ht="12.75" customHeight="1">
      <c r="A179" s="68" t="s">
        <v>871</v>
      </c>
      <c r="B179" s="50">
        <f>SUM(L96:L138)+SUM(B142:B178)</f>
        <v>1853</v>
      </c>
      <c r="C179" s="51">
        <f>SUM(M96:M138)+SUM(C142:C178)</f>
        <v>2101</v>
      </c>
      <c r="D179" s="51">
        <f>SUM(N96:N138)+SUM(D142:D178)</f>
        <v>2451</v>
      </c>
      <c r="E179" s="52">
        <f t="shared" si="14"/>
        <v>4552</v>
      </c>
      <c r="F179" s="64" t="s">
        <v>436</v>
      </c>
      <c r="G179" s="32">
        <f>'地区別データ'!E418</f>
        <v>22</v>
      </c>
      <c r="H179" s="27">
        <f>'地区別データ'!F418</f>
        <v>25</v>
      </c>
      <c r="I179" s="27">
        <f>'地区別データ'!G418</f>
        <v>22</v>
      </c>
      <c r="J179" s="27">
        <f t="shared" si="16"/>
        <v>47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20</v>
      </c>
      <c r="I180" s="27">
        <f>'地区別データ'!G419</f>
        <v>17</v>
      </c>
      <c r="J180" s="27">
        <f t="shared" si="16"/>
        <v>37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22</v>
      </c>
      <c r="H181" s="27">
        <f>'地区別データ'!F420</f>
        <v>28</v>
      </c>
      <c r="I181" s="27">
        <f>'地区別データ'!G420</f>
        <v>32</v>
      </c>
      <c r="J181" s="27">
        <f t="shared" si="16"/>
        <v>60</v>
      </c>
      <c r="K181" s="83" t="s">
        <v>478</v>
      </c>
      <c r="L181" s="82">
        <f>B75+G64+G133+B179+L178</f>
        <v>37258</v>
      </c>
      <c r="M181" s="54">
        <f>C75+H64+H133+C179+M178</f>
        <v>40793</v>
      </c>
      <c r="N181" s="54">
        <f>D75+I64+I133+D179+N178</f>
        <v>44991</v>
      </c>
      <c r="O181" s="81">
        <f>E75+J64+J133+E179+O178</f>
        <v>85784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28</v>
      </c>
      <c r="J182" s="27">
        <f t="shared" si="16"/>
        <v>48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5</v>
      </c>
      <c r="I183" s="27">
        <f>'地区別データ'!G422</f>
        <v>10</v>
      </c>
      <c r="J183" s="27">
        <f t="shared" si="16"/>
        <v>15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4" t="s">
        <v>22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1:14" ht="18" customHeight="1" thickBot="1">
      <c r="K3" s="110" t="s">
        <v>989</v>
      </c>
      <c r="L3" s="110"/>
      <c r="M3" s="110"/>
      <c r="N3" s="110"/>
    </row>
    <row r="4" spans="1:13" ht="15.75" customHeight="1">
      <c r="A4" s="117"/>
      <c r="B4" s="118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1" t="s">
        <v>969</v>
      </c>
      <c r="B5" s="98" t="s">
        <v>0</v>
      </c>
      <c r="C5" s="19">
        <f>'年齢データ①'!C3</f>
        <v>397</v>
      </c>
      <c r="D5" s="19">
        <f>'年齢データ①'!D3</f>
        <v>434</v>
      </c>
      <c r="E5" s="19">
        <f>'年齢データ①'!E3</f>
        <v>408</v>
      </c>
      <c r="F5" s="19">
        <f>'年齢データ①'!F3</f>
        <v>432</v>
      </c>
      <c r="G5" s="19">
        <f>'年齢データ①'!G3</f>
        <v>384</v>
      </c>
      <c r="H5" s="19">
        <f>'年齢データ①'!H3</f>
        <v>407</v>
      </c>
      <c r="I5" s="19">
        <f>'年齢データ①'!I3</f>
        <v>380</v>
      </c>
      <c r="J5" s="19">
        <f>'年齢データ①'!J3</f>
        <v>373</v>
      </c>
      <c r="K5" s="19">
        <f>'年齢データ①'!K3</f>
        <v>387</v>
      </c>
      <c r="L5" s="19">
        <f>'年齢データ①'!L3</f>
        <v>406</v>
      </c>
      <c r="M5" s="20">
        <f aca="true" t="shared" si="0" ref="M5:M37">SUM(C5:L5)</f>
        <v>4008</v>
      </c>
    </row>
    <row r="6" spans="1:13" ht="15.75" customHeight="1">
      <c r="A6" s="112"/>
      <c r="B6" s="99" t="s">
        <v>1</v>
      </c>
      <c r="C6" s="21">
        <f>'年齢データ①'!C4</f>
        <v>396</v>
      </c>
      <c r="D6" s="21">
        <f>'年齢データ①'!D4</f>
        <v>378</v>
      </c>
      <c r="E6" s="21">
        <f>'年齢データ①'!E4</f>
        <v>404</v>
      </c>
      <c r="F6" s="21">
        <f>'年齢データ①'!F4</f>
        <v>390</v>
      </c>
      <c r="G6" s="21">
        <f>'年齢データ①'!G4</f>
        <v>383</v>
      </c>
      <c r="H6" s="21">
        <f>'年齢データ①'!H4</f>
        <v>418</v>
      </c>
      <c r="I6" s="21">
        <f>'年齢データ①'!I4</f>
        <v>372</v>
      </c>
      <c r="J6" s="21">
        <f>'年齢データ①'!J4</f>
        <v>406</v>
      </c>
      <c r="K6" s="21">
        <f>'年齢データ①'!K4</f>
        <v>373</v>
      </c>
      <c r="L6" s="21">
        <f>'年齢データ①'!L4</f>
        <v>403</v>
      </c>
      <c r="M6" s="22">
        <f t="shared" si="0"/>
        <v>3923</v>
      </c>
    </row>
    <row r="7" spans="1:13" ht="15.75" customHeight="1">
      <c r="A7" s="113"/>
      <c r="B7" s="100" t="s">
        <v>2</v>
      </c>
      <c r="C7" s="23">
        <f aca="true" t="shared" si="1" ref="C7:L7">SUM(C5:C6)</f>
        <v>793</v>
      </c>
      <c r="D7" s="23">
        <f t="shared" si="1"/>
        <v>812</v>
      </c>
      <c r="E7" s="23">
        <f t="shared" si="1"/>
        <v>812</v>
      </c>
      <c r="F7" s="23">
        <f t="shared" si="1"/>
        <v>822</v>
      </c>
      <c r="G7" s="23">
        <f t="shared" si="1"/>
        <v>767</v>
      </c>
      <c r="H7" s="23">
        <f t="shared" si="1"/>
        <v>825</v>
      </c>
      <c r="I7" s="23">
        <f t="shared" si="1"/>
        <v>752</v>
      </c>
      <c r="J7" s="23">
        <f t="shared" si="1"/>
        <v>779</v>
      </c>
      <c r="K7" s="23">
        <f t="shared" si="1"/>
        <v>760</v>
      </c>
      <c r="L7" s="23">
        <f t="shared" si="1"/>
        <v>809</v>
      </c>
      <c r="M7" s="24">
        <f t="shared" si="0"/>
        <v>7931</v>
      </c>
    </row>
    <row r="8" spans="1:13" ht="15.75" customHeight="1">
      <c r="A8" s="111" t="s">
        <v>970</v>
      </c>
      <c r="B8" s="98" t="s">
        <v>0</v>
      </c>
      <c r="C8" s="19">
        <f>'年齢データ①'!C6</f>
        <v>446</v>
      </c>
      <c r="D8" s="19">
        <f>'年齢データ①'!D6</f>
        <v>440</v>
      </c>
      <c r="E8" s="19">
        <f>'年齢データ①'!E6</f>
        <v>390</v>
      </c>
      <c r="F8" s="19">
        <f>'年齢データ①'!F6</f>
        <v>407</v>
      </c>
      <c r="G8" s="19">
        <f>'年齢データ①'!G6</f>
        <v>458</v>
      </c>
      <c r="H8" s="19">
        <f>'年齢データ①'!H6</f>
        <v>407</v>
      </c>
      <c r="I8" s="19">
        <f>'年齢データ①'!I6</f>
        <v>427</v>
      </c>
      <c r="J8" s="19">
        <f>'年齢データ①'!J6</f>
        <v>464</v>
      </c>
      <c r="K8" s="19">
        <f>'年齢データ①'!K6</f>
        <v>421</v>
      </c>
      <c r="L8" s="19">
        <f>'年齢データ①'!L6</f>
        <v>388</v>
      </c>
      <c r="M8" s="20">
        <f t="shared" si="0"/>
        <v>4248</v>
      </c>
    </row>
    <row r="9" spans="1:13" ht="15.75" customHeight="1">
      <c r="A9" s="112"/>
      <c r="B9" s="99" t="s">
        <v>1</v>
      </c>
      <c r="C9" s="21">
        <f>'年齢データ①'!C7</f>
        <v>360</v>
      </c>
      <c r="D9" s="21">
        <f>'年齢データ①'!D7</f>
        <v>380</v>
      </c>
      <c r="E9" s="21">
        <f>'年齢データ①'!E7</f>
        <v>455</v>
      </c>
      <c r="F9" s="21">
        <f>'年齢データ①'!F7</f>
        <v>407</v>
      </c>
      <c r="G9" s="21">
        <f>'年齢データ①'!G7</f>
        <v>387</v>
      </c>
      <c r="H9" s="21">
        <f>'年齢データ①'!H7</f>
        <v>382</v>
      </c>
      <c r="I9" s="21">
        <f>'年齢データ①'!I7</f>
        <v>416</v>
      </c>
      <c r="J9" s="21">
        <f>'年齢データ①'!J7</f>
        <v>448</v>
      </c>
      <c r="K9" s="21">
        <f>'年齢データ①'!K7</f>
        <v>392</v>
      </c>
      <c r="L9" s="21">
        <f>'年齢データ①'!L7</f>
        <v>388</v>
      </c>
      <c r="M9" s="22">
        <f t="shared" si="0"/>
        <v>4015</v>
      </c>
    </row>
    <row r="10" spans="1:13" ht="15.75" customHeight="1">
      <c r="A10" s="113"/>
      <c r="B10" s="100" t="s">
        <v>2</v>
      </c>
      <c r="C10" s="23">
        <f aca="true" t="shared" si="2" ref="C10:L10">SUM(C8:C9)</f>
        <v>806</v>
      </c>
      <c r="D10" s="23">
        <f t="shared" si="2"/>
        <v>820</v>
      </c>
      <c r="E10" s="23">
        <f t="shared" si="2"/>
        <v>845</v>
      </c>
      <c r="F10" s="23">
        <f t="shared" si="2"/>
        <v>814</v>
      </c>
      <c r="G10" s="23">
        <f t="shared" si="2"/>
        <v>845</v>
      </c>
      <c r="H10" s="23">
        <f t="shared" si="2"/>
        <v>789</v>
      </c>
      <c r="I10" s="23">
        <f t="shared" si="2"/>
        <v>843</v>
      </c>
      <c r="J10" s="23">
        <f t="shared" si="2"/>
        <v>912</v>
      </c>
      <c r="K10" s="23">
        <f t="shared" si="2"/>
        <v>813</v>
      </c>
      <c r="L10" s="23">
        <f t="shared" si="2"/>
        <v>776</v>
      </c>
      <c r="M10" s="24">
        <f t="shared" si="0"/>
        <v>8263</v>
      </c>
    </row>
    <row r="11" spans="1:13" ht="15.75" customHeight="1">
      <c r="A11" s="111" t="s">
        <v>971</v>
      </c>
      <c r="B11" s="98" t="s">
        <v>0</v>
      </c>
      <c r="C11" s="19">
        <f>'年齢データ①'!C9</f>
        <v>383</v>
      </c>
      <c r="D11" s="19">
        <f>'年齢データ①'!D9</f>
        <v>428</v>
      </c>
      <c r="E11" s="19">
        <f>'年齢データ①'!E9</f>
        <v>391</v>
      </c>
      <c r="F11" s="19">
        <f>'年齢データ①'!F9</f>
        <v>424</v>
      </c>
      <c r="G11" s="19">
        <f>'年齢データ①'!G9</f>
        <v>459</v>
      </c>
      <c r="H11" s="19">
        <f>'年齢データ①'!H9</f>
        <v>464</v>
      </c>
      <c r="I11" s="19">
        <f>'年齢データ①'!I9</f>
        <v>524</v>
      </c>
      <c r="J11" s="19">
        <f>'年齢データ①'!J9</f>
        <v>515</v>
      </c>
      <c r="K11" s="19">
        <f>'年齢データ①'!K9</f>
        <v>506</v>
      </c>
      <c r="L11" s="19">
        <f>'年齢データ①'!L9</f>
        <v>520</v>
      </c>
      <c r="M11" s="20">
        <f t="shared" si="0"/>
        <v>4614</v>
      </c>
    </row>
    <row r="12" spans="1:13" ht="15.75" customHeight="1">
      <c r="A12" s="112"/>
      <c r="B12" s="99" t="s">
        <v>1</v>
      </c>
      <c r="C12" s="21">
        <f>'年齢データ①'!C10</f>
        <v>371</v>
      </c>
      <c r="D12" s="21">
        <f>'年齢データ①'!D10</f>
        <v>381</v>
      </c>
      <c r="E12" s="21">
        <f>'年齢データ①'!E10</f>
        <v>356</v>
      </c>
      <c r="F12" s="21">
        <f>'年齢データ①'!F10</f>
        <v>390</v>
      </c>
      <c r="G12" s="21">
        <f>'年齢データ①'!G10</f>
        <v>406</v>
      </c>
      <c r="H12" s="21">
        <f>'年齢データ①'!H10</f>
        <v>413</v>
      </c>
      <c r="I12" s="21">
        <f>'年齢データ①'!I10</f>
        <v>450</v>
      </c>
      <c r="J12" s="21">
        <f>'年齢データ①'!J10</f>
        <v>457</v>
      </c>
      <c r="K12" s="21">
        <f>'年齢データ①'!K10</f>
        <v>496</v>
      </c>
      <c r="L12" s="21">
        <f>'年齢データ①'!L10</f>
        <v>483</v>
      </c>
      <c r="M12" s="22">
        <f t="shared" si="0"/>
        <v>4203</v>
      </c>
    </row>
    <row r="13" spans="1:13" ht="15.75" customHeight="1">
      <c r="A13" s="113"/>
      <c r="B13" s="100" t="s">
        <v>2</v>
      </c>
      <c r="C13" s="23">
        <f aca="true" t="shared" si="3" ref="C13:L13">SUM(C11:C12)</f>
        <v>754</v>
      </c>
      <c r="D13" s="23">
        <f t="shared" si="3"/>
        <v>809</v>
      </c>
      <c r="E13" s="23">
        <f t="shared" si="3"/>
        <v>747</v>
      </c>
      <c r="F13" s="23">
        <f t="shared" si="3"/>
        <v>814</v>
      </c>
      <c r="G13" s="23">
        <f t="shared" si="3"/>
        <v>865</v>
      </c>
      <c r="H13" s="23">
        <f t="shared" si="3"/>
        <v>877</v>
      </c>
      <c r="I13" s="23">
        <f t="shared" si="3"/>
        <v>974</v>
      </c>
      <c r="J13" s="23">
        <f t="shared" si="3"/>
        <v>972</v>
      </c>
      <c r="K13" s="23">
        <f t="shared" si="3"/>
        <v>1002</v>
      </c>
      <c r="L13" s="23">
        <f t="shared" si="3"/>
        <v>1003</v>
      </c>
      <c r="M13" s="24">
        <f t="shared" si="0"/>
        <v>8817</v>
      </c>
    </row>
    <row r="14" spans="1:13" ht="15.75" customHeight="1">
      <c r="A14" s="111" t="s">
        <v>14</v>
      </c>
      <c r="B14" s="98" t="s">
        <v>0</v>
      </c>
      <c r="C14" s="19">
        <f>'年齢データ①'!C12</f>
        <v>543</v>
      </c>
      <c r="D14" s="19">
        <f>'年齢データ①'!D12</f>
        <v>459</v>
      </c>
      <c r="E14" s="19">
        <f>'年齢データ①'!E12</f>
        <v>524</v>
      </c>
      <c r="F14" s="19">
        <f>'年齢データ①'!F12</f>
        <v>532</v>
      </c>
      <c r="G14" s="19">
        <f>'年齢データ①'!G12</f>
        <v>534</v>
      </c>
      <c r="H14" s="19">
        <f>'年齢データ①'!H12</f>
        <v>505</v>
      </c>
      <c r="I14" s="19">
        <f>'年齢データ①'!I12</f>
        <v>554</v>
      </c>
      <c r="J14" s="19">
        <f>'年齢データ①'!J12</f>
        <v>617</v>
      </c>
      <c r="K14" s="19">
        <f>'年齢データ①'!K12</f>
        <v>575</v>
      </c>
      <c r="L14" s="19">
        <f>'年齢データ①'!L12</f>
        <v>577</v>
      </c>
      <c r="M14" s="20">
        <f t="shared" si="0"/>
        <v>5420</v>
      </c>
    </row>
    <row r="15" spans="1:13" ht="15.75" customHeight="1">
      <c r="A15" s="112"/>
      <c r="B15" s="99" t="s">
        <v>1</v>
      </c>
      <c r="C15" s="21">
        <f>'年齢データ①'!C13</f>
        <v>492</v>
      </c>
      <c r="D15" s="21">
        <f>'年齢データ①'!D13</f>
        <v>454</v>
      </c>
      <c r="E15" s="21">
        <f>'年齢データ①'!E13</f>
        <v>487</v>
      </c>
      <c r="F15" s="21">
        <f>'年齢データ①'!F13</f>
        <v>462</v>
      </c>
      <c r="G15" s="21">
        <f>'年齢データ①'!G13</f>
        <v>486</v>
      </c>
      <c r="H15" s="21">
        <f>'年齢データ①'!H13</f>
        <v>493</v>
      </c>
      <c r="I15" s="21">
        <f>'年齢データ①'!I13</f>
        <v>545</v>
      </c>
      <c r="J15" s="21">
        <f>'年齢データ①'!J13</f>
        <v>562</v>
      </c>
      <c r="K15" s="21">
        <f>'年齢データ①'!K13</f>
        <v>572</v>
      </c>
      <c r="L15" s="21">
        <f>'年齢データ①'!L13</f>
        <v>585</v>
      </c>
      <c r="M15" s="22">
        <f t="shared" si="0"/>
        <v>5138</v>
      </c>
    </row>
    <row r="16" spans="1:13" ht="15.75" customHeight="1">
      <c r="A16" s="113"/>
      <c r="B16" s="100" t="s">
        <v>2</v>
      </c>
      <c r="C16" s="23">
        <f aca="true" t="shared" si="4" ref="C16:L16">SUM(C14:C15)</f>
        <v>1035</v>
      </c>
      <c r="D16" s="23">
        <f t="shared" si="4"/>
        <v>913</v>
      </c>
      <c r="E16" s="23">
        <f t="shared" si="4"/>
        <v>1011</v>
      </c>
      <c r="F16" s="23">
        <f t="shared" si="4"/>
        <v>994</v>
      </c>
      <c r="G16" s="23">
        <f t="shared" si="4"/>
        <v>1020</v>
      </c>
      <c r="H16" s="23">
        <f t="shared" si="4"/>
        <v>998</v>
      </c>
      <c r="I16" s="23">
        <f t="shared" si="4"/>
        <v>1099</v>
      </c>
      <c r="J16" s="23">
        <f t="shared" si="4"/>
        <v>1179</v>
      </c>
      <c r="K16" s="23">
        <f t="shared" si="4"/>
        <v>1147</v>
      </c>
      <c r="L16" s="23">
        <f t="shared" si="4"/>
        <v>1162</v>
      </c>
      <c r="M16" s="24">
        <f t="shared" si="0"/>
        <v>10558</v>
      </c>
    </row>
    <row r="17" spans="1:13" ht="15.75" customHeight="1">
      <c r="A17" s="111" t="s">
        <v>15</v>
      </c>
      <c r="B17" s="98" t="s">
        <v>0</v>
      </c>
      <c r="C17" s="19">
        <f>'年齢データ①'!C15</f>
        <v>539</v>
      </c>
      <c r="D17" s="19">
        <f>'年齢データ①'!D15</f>
        <v>506</v>
      </c>
      <c r="E17" s="19">
        <f>'年齢データ①'!E15</f>
        <v>515</v>
      </c>
      <c r="F17" s="19">
        <f>'年齢データ①'!F15</f>
        <v>509</v>
      </c>
      <c r="G17" s="19">
        <f>'年齢データ①'!G15</f>
        <v>499</v>
      </c>
      <c r="H17" s="19">
        <f>'年齢データ①'!H15</f>
        <v>458</v>
      </c>
      <c r="I17" s="19">
        <f>'年齢データ①'!I15</f>
        <v>432</v>
      </c>
      <c r="J17" s="19">
        <f>'年齢データ①'!J15</f>
        <v>493</v>
      </c>
      <c r="K17" s="19">
        <f>'年齢データ①'!K15</f>
        <v>446</v>
      </c>
      <c r="L17" s="19">
        <f>'年齢データ①'!L15</f>
        <v>438</v>
      </c>
      <c r="M17" s="20">
        <f t="shared" si="0"/>
        <v>4835</v>
      </c>
    </row>
    <row r="18" spans="1:13" ht="15.75" customHeight="1">
      <c r="A18" s="112"/>
      <c r="B18" s="99" t="s">
        <v>1</v>
      </c>
      <c r="C18" s="21">
        <f>'年齢データ①'!C16</f>
        <v>563</v>
      </c>
      <c r="D18" s="21">
        <f>'年齢データ①'!D16</f>
        <v>504</v>
      </c>
      <c r="E18" s="21">
        <f>'年齢データ①'!E16</f>
        <v>533</v>
      </c>
      <c r="F18" s="21">
        <f>'年齢データ①'!F16</f>
        <v>527</v>
      </c>
      <c r="G18" s="21">
        <f>'年齢データ①'!G16</f>
        <v>559</v>
      </c>
      <c r="H18" s="21">
        <f>'年齢データ①'!H16</f>
        <v>482</v>
      </c>
      <c r="I18" s="21">
        <f>'年齢データ①'!I16</f>
        <v>448</v>
      </c>
      <c r="J18" s="21">
        <f>'年齢データ①'!J16</f>
        <v>507</v>
      </c>
      <c r="K18" s="21">
        <f>'年齢データ①'!K16</f>
        <v>493</v>
      </c>
      <c r="L18" s="21">
        <f>'年齢データ①'!L16</f>
        <v>456</v>
      </c>
      <c r="M18" s="22">
        <f t="shared" si="0"/>
        <v>5072</v>
      </c>
    </row>
    <row r="19" spans="1:13" ht="15.75" customHeight="1">
      <c r="A19" s="113"/>
      <c r="B19" s="100" t="s">
        <v>2</v>
      </c>
      <c r="C19" s="23">
        <f aca="true" t="shared" si="5" ref="C19:L19">SUM(C17:C18)</f>
        <v>1102</v>
      </c>
      <c r="D19" s="23">
        <f t="shared" si="5"/>
        <v>1010</v>
      </c>
      <c r="E19" s="23">
        <f t="shared" si="5"/>
        <v>1048</v>
      </c>
      <c r="F19" s="23">
        <f t="shared" si="5"/>
        <v>1036</v>
      </c>
      <c r="G19" s="23">
        <f t="shared" si="5"/>
        <v>1058</v>
      </c>
      <c r="H19" s="23">
        <f t="shared" si="5"/>
        <v>940</v>
      </c>
      <c r="I19" s="23">
        <f t="shared" si="5"/>
        <v>880</v>
      </c>
      <c r="J19" s="23">
        <f t="shared" si="5"/>
        <v>1000</v>
      </c>
      <c r="K19" s="23">
        <f t="shared" si="5"/>
        <v>939</v>
      </c>
      <c r="L19" s="23">
        <f t="shared" si="5"/>
        <v>894</v>
      </c>
      <c r="M19" s="24">
        <f t="shared" si="0"/>
        <v>9907</v>
      </c>
    </row>
    <row r="20" spans="1:13" ht="15.75" customHeight="1">
      <c r="A20" s="111" t="s">
        <v>16</v>
      </c>
      <c r="B20" s="98" t="s">
        <v>0</v>
      </c>
      <c r="C20" s="19">
        <f>'年齢データ①'!C18</f>
        <v>459</v>
      </c>
      <c r="D20" s="19">
        <f>'年齢データ①'!D18</f>
        <v>467</v>
      </c>
      <c r="E20" s="19">
        <f>'年齢データ①'!E18</f>
        <v>529</v>
      </c>
      <c r="F20" s="19">
        <f>'年齢データ①'!F18</f>
        <v>571</v>
      </c>
      <c r="G20" s="19">
        <f>'年齢データ①'!G18</f>
        <v>523</v>
      </c>
      <c r="H20" s="19">
        <f>'年齢データ①'!H18</f>
        <v>544</v>
      </c>
      <c r="I20" s="19">
        <f>'年齢データ①'!I18</f>
        <v>569</v>
      </c>
      <c r="J20" s="19">
        <f>'年齢データ①'!J18</f>
        <v>564</v>
      </c>
      <c r="K20" s="19">
        <f>'年齢データ①'!K18</f>
        <v>597</v>
      </c>
      <c r="L20" s="19">
        <f>'年齢データ①'!L18</f>
        <v>616</v>
      </c>
      <c r="M20" s="20">
        <f t="shared" si="0"/>
        <v>5439</v>
      </c>
    </row>
    <row r="21" spans="1:13" ht="15.75" customHeight="1">
      <c r="A21" s="112"/>
      <c r="B21" s="99" t="s">
        <v>1</v>
      </c>
      <c r="C21" s="21">
        <f>'年齢データ①'!C19</f>
        <v>494</v>
      </c>
      <c r="D21" s="21">
        <f>'年齢データ①'!D19</f>
        <v>534</v>
      </c>
      <c r="E21" s="21">
        <f>'年齢データ①'!E19</f>
        <v>539</v>
      </c>
      <c r="F21" s="21">
        <f>'年齢データ①'!F19</f>
        <v>599</v>
      </c>
      <c r="G21" s="21">
        <f>'年齢データ①'!G19</f>
        <v>535</v>
      </c>
      <c r="H21" s="21">
        <f>'年齢データ①'!H19</f>
        <v>572</v>
      </c>
      <c r="I21" s="21">
        <f>'年齢データ①'!I19</f>
        <v>566</v>
      </c>
      <c r="J21" s="21">
        <f>'年齢データ①'!J19</f>
        <v>586</v>
      </c>
      <c r="K21" s="21">
        <f>'年齢データ①'!K19</f>
        <v>554</v>
      </c>
      <c r="L21" s="21">
        <f>'年齢データ①'!L19</f>
        <v>603</v>
      </c>
      <c r="M21" s="22">
        <f t="shared" si="0"/>
        <v>5582</v>
      </c>
    </row>
    <row r="22" spans="1:13" ht="15.75" customHeight="1">
      <c r="A22" s="113"/>
      <c r="B22" s="100" t="s">
        <v>2</v>
      </c>
      <c r="C22" s="23">
        <f aca="true" t="shared" si="6" ref="C22:L22">SUM(C20:C21)</f>
        <v>953</v>
      </c>
      <c r="D22" s="23">
        <f t="shared" si="6"/>
        <v>1001</v>
      </c>
      <c r="E22" s="23">
        <f t="shared" si="6"/>
        <v>1068</v>
      </c>
      <c r="F22" s="23">
        <f t="shared" si="6"/>
        <v>1170</v>
      </c>
      <c r="G22" s="23">
        <f t="shared" si="6"/>
        <v>1058</v>
      </c>
      <c r="H22" s="23">
        <f t="shared" si="6"/>
        <v>1116</v>
      </c>
      <c r="I22" s="23">
        <f t="shared" si="6"/>
        <v>1135</v>
      </c>
      <c r="J22" s="23">
        <f t="shared" si="6"/>
        <v>1150</v>
      </c>
      <c r="K22" s="23">
        <f t="shared" si="6"/>
        <v>1151</v>
      </c>
      <c r="L22" s="23">
        <f t="shared" si="6"/>
        <v>1219</v>
      </c>
      <c r="M22" s="24">
        <f t="shared" si="0"/>
        <v>11021</v>
      </c>
    </row>
    <row r="23" spans="1:24" ht="15.75" customHeight="1">
      <c r="A23" s="115" t="s">
        <v>17</v>
      </c>
      <c r="B23" s="99" t="s">
        <v>0</v>
      </c>
      <c r="C23" s="19">
        <f>'年齢データ①'!C21</f>
        <v>614</v>
      </c>
      <c r="D23" s="19">
        <f>'年齢データ①'!D21</f>
        <v>676</v>
      </c>
      <c r="E23" s="19">
        <f>'年齢データ①'!E21</f>
        <v>769</v>
      </c>
      <c r="F23" s="19">
        <f>'年齢データ①'!F21</f>
        <v>738</v>
      </c>
      <c r="G23" s="19">
        <f>'年齢データ①'!G21</f>
        <v>640</v>
      </c>
      <c r="H23" s="19">
        <f>'年齢データ①'!H21</f>
        <v>609</v>
      </c>
      <c r="I23" s="19">
        <f>'年齢データ①'!I21</f>
        <v>328</v>
      </c>
      <c r="J23" s="19">
        <f>'年齢データ①'!J21</f>
        <v>517</v>
      </c>
      <c r="K23" s="19">
        <f>'年齢データ①'!K21</f>
        <v>517</v>
      </c>
      <c r="L23" s="19">
        <f>'年齢データ①'!L21</f>
        <v>464</v>
      </c>
      <c r="M23" s="22">
        <f t="shared" si="0"/>
        <v>5872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9" t="s">
        <v>1</v>
      </c>
      <c r="C24" s="21">
        <f>'年齢データ①'!C22</f>
        <v>658</v>
      </c>
      <c r="D24" s="21">
        <f>'年齢データ①'!D22</f>
        <v>719</v>
      </c>
      <c r="E24" s="21">
        <f>'年齢データ①'!E22</f>
        <v>801</v>
      </c>
      <c r="F24" s="21">
        <f>'年齢データ①'!F22</f>
        <v>792</v>
      </c>
      <c r="G24" s="21">
        <f>'年齢データ①'!G22</f>
        <v>823</v>
      </c>
      <c r="H24" s="21">
        <f>'年齢データ①'!H22</f>
        <v>612</v>
      </c>
      <c r="I24" s="21">
        <f>'年齢データ①'!I22</f>
        <v>427</v>
      </c>
      <c r="J24" s="21">
        <f>'年齢データ①'!J22</f>
        <v>528</v>
      </c>
      <c r="K24" s="21">
        <f>'年齢データ①'!K22</f>
        <v>580</v>
      </c>
      <c r="L24" s="21">
        <f>'年齢データ①'!L22</f>
        <v>578</v>
      </c>
      <c r="M24" s="22">
        <f t="shared" si="0"/>
        <v>6518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3"/>
      <c r="B25" s="100" t="s">
        <v>2</v>
      </c>
      <c r="C25" s="23">
        <f aca="true" t="shared" si="7" ref="C25:L25">SUM(C23:C24)</f>
        <v>1272</v>
      </c>
      <c r="D25" s="23">
        <f t="shared" si="7"/>
        <v>1395</v>
      </c>
      <c r="E25" s="23">
        <f t="shared" si="7"/>
        <v>1570</v>
      </c>
      <c r="F25" s="23">
        <f t="shared" si="7"/>
        <v>1530</v>
      </c>
      <c r="G25" s="23">
        <f t="shared" si="7"/>
        <v>1463</v>
      </c>
      <c r="H25" s="23">
        <f t="shared" si="7"/>
        <v>1221</v>
      </c>
      <c r="I25" s="23">
        <f t="shared" si="7"/>
        <v>755</v>
      </c>
      <c r="J25" s="23">
        <f t="shared" si="7"/>
        <v>1045</v>
      </c>
      <c r="K25" s="23">
        <f t="shared" si="7"/>
        <v>1097</v>
      </c>
      <c r="L25" s="23">
        <f t="shared" si="7"/>
        <v>1042</v>
      </c>
      <c r="M25" s="24">
        <f t="shared" si="0"/>
        <v>12390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1" t="s">
        <v>18</v>
      </c>
      <c r="B26" s="98" t="s">
        <v>0</v>
      </c>
      <c r="C26" s="19">
        <f>'年齢データ①'!C24</f>
        <v>482</v>
      </c>
      <c r="D26" s="19">
        <f>'年齢データ①'!D24</f>
        <v>475</v>
      </c>
      <c r="E26" s="19">
        <f>'年齢データ①'!E24</f>
        <v>379</v>
      </c>
      <c r="F26" s="19">
        <f>'年齢データ①'!F24</f>
        <v>374</v>
      </c>
      <c r="G26" s="19">
        <f>'年齢データ①'!G24</f>
        <v>423</v>
      </c>
      <c r="H26" s="19">
        <f>'年齢データ①'!H24</f>
        <v>404</v>
      </c>
      <c r="I26" s="19">
        <f>'年齢データ①'!I24</f>
        <v>446</v>
      </c>
      <c r="J26" s="19">
        <f>'年齢データ①'!J24</f>
        <v>345</v>
      </c>
      <c r="K26" s="19">
        <f>'年齢データ①'!K24</f>
        <v>387</v>
      </c>
      <c r="L26" s="19">
        <f>'年齢データ①'!L24</f>
        <v>304</v>
      </c>
      <c r="M26" s="20">
        <f t="shared" si="0"/>
        <v>4019</v>
      </c>
    </row>
    <row r="27" spans="1:13" ht="15.75" customHeight="1">
      <c r="A27" s="112"/>
      <c r="B27" s="99" t="s">
        <v>1</v>
      </c>
      <c r="C27" s="21">
        <f>'年齢データ①'!C25</f>
        <v>620</v>
      </c>
      <c r="D27" s="21">
        <f>'年齢データ①'!D25</f>
        <v>584</v>
      </c>
      <c r="E27" s="21">
        <f>'年齢データ①'!E25</f>
        <v>484</v>
      </c>
      <c r="F27" s="21">
        <f>'年齢データ①'!F25</f>
        <v>501</v>
      </c>
      <c r="G27" s="21">
        <f>'年齢データ①'!G25</f>
        <v>566</v>
      </c>
      <c r="H27" s="21">
        <f>'年齢データ①'!H25</f>
        <v>588</v>
      </c>
      <c r="I27" s="21">
        <f>'年齢データ①'!I25</f>
        <v>538</v>
      </c>
      <c r="J27" s="21">
        <f>'年齢データ①'!J25</f>
        <v>553</v>
      </c>
      <c r="K27" s="21">
        <f>'年齢データ①'!K25</f>
        <v>543</v>
      </c>
      <c r="L27" s="21">
        <f>'年齢データ①'!L25</f>
        <v>541</v>
      </c>
      <c r="M27" s="22">
        <f t="shared" si="0"/>
        <v>5518</v>
      </c>
    </row>
    <row r="28" spans="1:13" ht="15.75" customHeight="1">
      <c r="A28" s="113"/>
      <c r="B28" s="100" t="s">
        <v>2</v>
      </c>
      <c r="C28" s="23">
        <f aca="true" t="shared" si="8" ref="C28:L28">SUM(C26:C27)</f>
        <v>1102</v>
      </c>
      <c r="D28" s="23">
        <f t="shared" si="8"/>
        <v>1059</v>
      </c>
      <c r="E28" s="23">
        <f t="shared" si="8"/>
        <v>863</v>
      </c>
      <c r="F28" s="23">
        <f t="shared" si="8"/>
        <v>875</v>
      </c>
      <c r="G28" s="23">
        <f t="shared" si="8"/>
        <v>989</v>
      </c>
      <c r="H28" s="23">
        <f t="shared" si="8"/>
        <v>992</v>
      </c>
      <c r="I28" s="23">
        <f t="shared" si="8"/>
        <v>984</v>
      </c>
      <c r="J28" s="23">
        <f t="shared" si="8"/>
        <v>898</v>
      </c>
      <c r="K28" s="23">
        <f t="shared" si="8"/>
        <v>930</v>
      </c>
      <c r="L28" s="23">
        <f t="shared" si="8"/>
        <v>845</v>
      </c>
      <c r="M28" s="24">
        <f t="shared" si="0"/>
        <v>9537</v>
      </c>
    </row>
    <row r="29" spans="1:13" ht="15.75" customHeight="1">
      <c r="A29" s="111" t="s">
        <v>19</v>
      </c>
      <c r="B29" s="98" t="s">
        <v>0</v>
      </c>
      <c r="C29" s="19">
        <f>'年齢データ①'!C27</f>
        <v>313</v>
      </c>
      <c r="D29" s="19">
        <f>'年齢データ①'!D27</f>
        <v>335</v>
      </c>
      <c r="E29" s="19">
        <f>'年齢データ①'!E27</f>
        <v>244</v>
      </c>
      <c r="F29" s="19">
        <f>'年齢データ①'!F27</f>
        <v>254</v>
      </c>
      <c r="G29" s="19">
        <f>'年齢データ①'!G27</f>
        <v>221</v>
      </c>
      <c r="H29" s="19">
        <f>'年齢データ①'!H27</f>
        <v>207</v>
      </c>
      <c r="I29" s="19">
        <f>'年齢データ①'!I27</f>
        <v>144</v>
      </c>
      <c r="J29" s="19">
        <f>'年齢データ①'!J27</f>
        <v>159</v>
      </c>
      <c r="K29" s="19">
        <f>'年齢データ①'!K27</f>
        <v>98</v>
      </c>
      <c r="L29" s="19">
        <f>'年齢データ①'!L27</f>
        <v>91</v>
      </c>
      <c r="M29" s="20">
        <f t="shared" si="0"/>
        <v>2066</v>
      </c>
    </row>
    <row r="30" spans="1:13" ht="15.75" customHeight="1">
      <c r="A30" s="112"/>
      <c r="B30" s="99" t="s">
        <v>1</v>
      </c>
      <c r="C30" s="21">
        <f>'年齢データ①'!C28</f>
        <v>497</v>
      </c>
      <c r="D30" s="21">
        <f>'年齢データ①'!D28</f>
        <v>512</v>
      </c>
      <c r="E30" s="21">
        <f>'年齢データ①'!E28</f>
        <v>488</v>
      </c>
      <c r="F30" s="21">
        <f>'年齢データ①'!F28</f>
        <v>442</v>
      </c>
      <c r="G30" s="21">
        <f>'年齢データ①'!G28</f>
        <v>416</v>
      </c>
      <c r="H30" s="21">
        <f>'年齢データ①'!H28</f>
        <v>404</v>
      </c>
      <c r="I30" s="21">
        <f>'年齢データ①'!I28</f>
        <v>375</v>
      </c>
      <c r="J30" s="21">
        <f>'年齢データ①'!J28</f>
        <v>339</v>
      </c>
      <c r="K30" s="21">
        <f>'年齢データ①'!K28</f>
        <v>297</v>
      </c>
      <c r="L30" s="21">
        <f>'年齢データ①'!L28</f>
        <v>238</v>
      </c>
      <c r="M30" s="22">
        <f t="shared" si="0"/>
        <v>4008</v>
      </c>
    </row>
    <row r="31" spans="1:13" ht="15.75" customHeight="1">
      <c r="A31" s="113"/>
      <c r="B31" s="100" t="s">
        <v>2</v>
      </c>
      <c r="C31" s="23">
        <f aca="true" t="shared" si="9" ref="C31:L31">SUM(C29:C30)</f>
        <v>810</v>
      </c>
      <c r="D31" s="23">
        <f t="shared" si="9"/>
        <v>847</v>
      </c>
      <c r="E31" s="23">
        <f t="shared" si="9"/>
        <v>732</v>
      </c>
      <c r="F31" s="23">
        <f t="shared" si="9"/>
        <v>696</v>
      </c>
      <c r="G31" s="23">
        <f t="shared" si="9"/>
        <v>637</v>
      </c>
      <c r="H31" s="23">
        <f t="shared" si="9"/>
        <v>611</v>
      </c>
      <c r="I31" s="23">
        <f t="shared" si="9"/>
        <v>519</v>
      </c>
      <c r="J31" s="23">
        <f t="shared" si="9"/>
        <v>498</v>
      </c>
      <c r="K31" s="23">
        <f t="shared" si="9"/>
        <v>395</v>
      </c>
      <c r="L31" s="23">
        <f t="shared" si="9"/>
        <v>329</v>
      </c>
      <c r="M31" s="24">
        <f t="shared" si="0"/>
        <v>6074</v>
      </c>
    </row>
    <row r="32" spans="1:13" ht="15.75" customHeight="1">
      <c r="A32" s="111" t="s">
        <v>20</v>
      </c>
      <c r="B32" s="98" t="s">
        <v>0</v>
      </c>
      <c r="C32" s="19">
        <f>'年齢データ①'!C30</f>
        <v>73</v>
      </c>
      <c r="D32" s="19">
        <f>'年齢データ①'!D30</f>
        <v>52</v>
      </c>
      <c r="E32" s="19">
        <f>'年齢データ①'!E30</f>
        <v>43</v>
      </c>
      <c r="F32" s="19">
        <f>'年齢データ①'!F30</f>
        <v>35</v>
      </c>
      <c r="G32" s="19">
        <f>'年齢データ①'!G30</f>
        <v>25</v>
      </c>
      <c r="H32" s="19">
        <f>'年齢データ①'!H30</f>
        <v>13</v>
      </c>
      <c r="I32" s="19">
        <f>'年齢データ①'!I30</f>
        <v>9</v>
      </c>
      <c r="J32" s="19">
        <f>'年齢データ①'!J30</f>
        <v>9</v>
      </c>
      <c r="K32" s="19">
        <f>'年齢データ①'!K30</f>
        <v>5</v>
      </c>
      <c r="L32" s="19">
        <f>'年齢データ①'!L30</f>
        <v>3</v>
      </c>
      <c r="M32" s="20">
        <f t="shared" si="0"/>
        <v>267</v>
      </c>
    </row>
    <row r="33" spans="1:13" ht="15.75" customHeight="1">
      <c r="A33" s="112"/>
      <c r="B33" s="99" t="s">
        <v>1</v>
      </c>
      <c r="C33" s="21">
        <f>'年齢データ①'!C31</f>
        <v>215</v>
      </c>
      <c r="D33" s="21">
        <f>'年齢データ①'!D31</f>
        <v>183</v>
      </c>
      <c r="E33" s="21">
        <f>'年齢データ①'!E31</f>
        <v>146</v>
      </c>
      <c r="F33" s="21">
        <f>'年齢データ①'!F31</f>
        <v>113</v>
      </c>
      <c r="G33" s="21">
        <f>'年齢データ①'!G31</f>
        <v>93</v>
      </c>
      <c r="H33" s="21">
        <f>'年齢データ①'!H31</f>
        <v>68</v>
      </c>
      <c r="I33" s="21">
        <f>'年齢データ①'!I31</f>
        <v>53</v>
      </c>
      <c r="J33" s="21">
        <f>'年齢データ①'!J31</f>
        <v>52</v>
      </c>
      <c r="K33" s="21">
        <f>'年齢データ①'!K31</f>
        <v>32</v>
      </c>
      <c r="L33" s="21">
        <f>'年齢データ①'!L31</f>
        <v>25</v>
      </c>
      <c r="M33" s="22">
        <f t="shared" si="0"/>
        <v>980</v>
      </c>
    </row>
    <row r="34" spans="1:13" ht="15.75" customHeight="1">
      <c r="A34" s="113"/>
      <c r="B34" s="100" t="s">
        <v>2</v>
      </c>
      <c r="C34" s="23">
        <f aca="true" t="shared" si="10" ref="C34:L34">SUM(C32:C33)</f>
        <v>288</v>
      </c>
      <c r="D34" s="23">
        <f t="shared" si="10"/>
        <v>235</v>
      </c>
      <c r="E34" s="23">
        <f t="shared" si="10"/>
        <v>189</v>
      </c>
      <c r="F34" s="23">
        <f t="shared" si="10"/>
        <v>148</v>
      </c>
      <c r="G34" s="23">
        <f t="shared" si="10"/>
        <v>118</v>
      </c>
      <c r="H34" s="23">
        <f t="shared" si="10"/>
        <v>81</v>
      </c>
      <c r="I34" s="23">
        <f t="shared" si="10"/>
        <v>62</v>
      </c>
      <c r="J34" s="23">
        <f t="shared" si="10"/>
        <v>61</v>
      </c>
      <c r="K34" s="23">
        <f t="shared" si="10"/>
        <v>37</v>
      </c>
      <c r="L34" s="23">
        <f t="shared" si="10"/>
        <v>28</v>
      </c>
      <c r="M34" s="24">
        <f t="shared" si="0"/>
        <v>1247</v>
      </c>
    </row>
    <row r="35" spans="1:13" ht="15.75" customHeight="1">
      <c r="A35" s="115" t="s">
        <v>21</v>
      </c>
      <c r="B35" s="99" t="s">
        <v>0</v>
      </c>
      <c r="C35" s="19">
        <f>'年齢データ①'!C33</f>
        <v>4</v>
      </c>
      <c r="D35" s="19">
        <f>'年齢データ①'!D33</f>
        <v>1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5</v>
      </c>
    </row>
    <row r="36" spans="1:13" ht="15.75" customHeight="1">
      <c r="A36" s="112"/>
      <c r="B36" s="99" t="s">
        <v>1</v>
      </c>
      <c r="C36" s="21">
        <f>'年齢データ①'!C34</f>
        <v>15</v>
      </c>
      <c r="D36" s="21">
        <f>'年齢データ①'!D34</f>
        <v>11</v>
      </c>
      <c r="E36" s="21">
        <f>'年齢データ①'!E34</f>
        <v>4</v>
      </c>
      <c r="F36" s="21">
        <f>'年齢データ①'!F34</f>
        <v>2</v>
      </c>
      <c r="G36" s="21">
        <f>'年齢データ①'!G34</f>
        <v>0</v>
      </c>
      <c r="H36" s="21">
        <f>'年齢データ①'!H34</f>
        <v>0</v>
      </c>
      <c r="I36" s="21">
        <f>'年齢データ①'!I34</f>
        <v>2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34</v>
      </c>
    </row>
    <row r="37" spans="1:13" ht="15.75" customHeight="1" thickBot="1">
      <c r="A37" s="116"/>
      <c r="B37" s="101" t="s">
        <v>2</v>
      </c>
      <c r="C37" s="25">
        <f aca="true" t="shared" si="11" ref="C37:L37">SUM(C35:C36)</f>
        <v>19</v>
      </c>
      <c r="D37" s="25">
        <f t="shared" si="11"/>
        <v>12</v>
      </c>
      <c r="E37" s="25">
        <f t="shared" si="11"/>
        <v>4</v>
      </c>
      <c r="F37" s="25">
        <f t="shared" si="11"/>
        <v>2</v>
      </c>
      <c r="G37" s="25">
        <f t="shared" si="11"/>
        <v>0</v>
      </c>
      <c r="H37" s="25">
        <f t="shared" si="11"/>
        <v>0</v>
      </c>
      <c r="I37" s="25">
        <f t="shared" si="11"/>
        <v>2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39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40793</v>
      </c>
      <c r="J38" s="104" t="s">
        <v>1</v>
      </c>
      <c r="K38" s="105">
        <f>SUM(M6,M9,M12,M15,M18,M21,M24,M27,M30,M33,M36)</f>
        <v>44991</v>
      </c>
      <c r="L38" s="104" t="s">
        <v>476</v>
      </c>
      <c r="M38" s="105">
        <f>SUM(M37,M34,M31,M28,M25,M22,M19,M16,M13,M10,M7)</f>
        <v>85784</v>
      </c>
    </row>
  </sheetData>
  <sheetProtection/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54">
      <selection activeCell="J467" sqref="J467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114</v>
      </c>
      <c r="F2">
        <v>109</v>
      </c>
      <c r="G2">
        <v>111</v>
      </c>
      <c r="H2">
        <v>220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16</v>
      </c>
      <c r="G3">
        <v>16</v>
      </c>
      <c r="H3">
        <v>32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77</v>
      </c>
      <c r="F4">
        <v>73</v>
      </c>
      <c r="G4">
        <v>87</v>
      </c>
      <c r="H4">
        <v>160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21</v>
      </c>
      <c r="F5">
        <v>21</v>
      </c>
      <c r="G5">
        <v>25</v>
      </c>
      <c r="H5">
        <v>46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28</v>
      </c>
      <c r="F6">
        <v>29</v>
      </c>
      <c r="G6">
        <v>27</v>
      </c>
      <c r="H6">
        <v>56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174</v>
      </c>
      <c r="F7">
        <v>164</v>
      </c>
      <c r="G7">
        <v>222</v>
      </c>
      <c r="H7">
        <v>386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132</v>
      </c>
      <c r="F8">
        <v>129</v>
      </c>
      <c r="G8">
        <v>150</v>
      </c>
      <c r="H8">
        <v>279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194</v>
      </c>
      <c r="F9">
        <v>232</v>
      </c>
      <c r="G9">
        <v>247</v>
      </c>
      <c r="H9">
        <v>479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84</v>
      </c>
      <c r="F10">
        <v>113</v>
      </c>
      <c r="G10">
        <v>108</v>
      </c>
      <c r="H10">
        <v>221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42</v>
      </c>
      <c r="F11">
        <v>28</v>
      </c>
      <c r="G11">
        <v>39</v>
      </c>
      <c r="H11">
        <v>67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17</v>
      </c>
      <c r="F12">
        <v>16</v>
      </c>
      <c r="G12">
        <v>24</v>
      </c>
      <c r="H12">
        <v>40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36</v>
      </c>
      <c r="F13">
        <v>31</v>
      </c>
      <c r="G13">
        <v>48</v>
      </c>
      <c r="H13">
        <v>79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24</v>
      </c>
      <c r="G14">
        <v>31</v>
      </c>
      <c r="H14">
        <v>55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37</v>
      </c>
      <c r="F16">
        <v>31</v>
      </c>
      <c r="G16">
        <v>34</v>
      </c>
      <c r="H16">
        <v>65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22</v>
      </c>
      <c r="F17">
        <v>14</v>
      </c>
      <c r="G17">
        <v>24</v>
      </c>
      <c r="H17">
        <v>38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20</v>
      </c>
      <c r="F18">
        <v>10</v>
      </c>
      <c r="G18">
        <v>19</v>
      </c>
      <c r="H18">
        <v>29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30</v>
      </c>
      <c r="F19">
        <v>21</v>
      </c>
      <c r="G19">
        <v>31</v>
      </c>
      <c r="H19">
        <v>52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49</v>
      </c>
      <c r="F21">
        <v>37</v>
      </c>
      <c r="G21">
        <v>62</v>
      </c>
      <c r="H21">
        <v>99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13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26</v>
      </c>
      <c r="F23">
        <v>18</v>
      </c>
      <c r="G23">
        <v>27</v>
      </c>
      <c r="H23">
        <v>45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43</v>
      </c>
      <c r="F24">
        <v>40</v>
      </c>
      <c r="G24">
        <v>46</v>
      </c>
      <c r="H24">
        <v>86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51</v>
      </c>
      <c r="F25">
        <v>40</v>
      </c>
      <c r="G25">
        <v>54</v>
      </c>
      <c r="H25">
        <v>94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79</v>
      </c>
      <c r="F26">
        <v>70</v>
      </c>
      <c r="G26">
        <v>100</v>
      </c>
      <c r="H26">
        <v>170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114</v>
      </c>
      <c r="F27">
        <v>110</v>
      </c>
      <c r="G27">
        <v>128</v>
      </c>
      <c r="H27">
        <v>238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73</v>
      </c>
      <c r="F28">
        <v>59</v>
      </c>
      <c r="G28">
        <v>67</v>
      </c>
      <c r="H28">
        <v>126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21</v>
      </c>
      <c r="F29">
        <v>16</v>
      </c>
      <c r="G29">
        <v>25</v>
      </c>
      <c r="H29">
        <v>41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80</v>
      </c>
      <c r="F31">
        <v>77</v>
      </c>
      <c r="G31">
        <v>101</v>
      </c>
      <c r="H31">
        <v>178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603</v>
      </c>
      <c r="F32">
        <v>600</v>
      </c>
      <c r="G32">
        <v>691</v>
      </c>
      <c r="H32">
        <v>1291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88</v>
      </c>
      <c r="F33">
        <v>82</v>
      </c>
      <c r="G33">
        <v>96</v>
      </c>
      <c r="H33">
        <v>178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324</v>
      </c>
      <c r="F34">
        <v>374</v>
      </c>
      <c r="G34">
        <v>384</v>
      </c>
      <c r="H34">
        <v>758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355</v>
      </c>
      <c r="F35">
        <v>414</v>
      </c>
      <c r="G35">
        <v>423</v>
      </c>
      <c r="H35">
        <v>837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449</v>
      </c>
      <c r="F36">
        <v>579</v>
      </c>
      <c r="G36">
        <v>504</v>
      </c>
      <c r="H36">
        <v>1083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381</v>
      </c>
      <c r="F37">
        <v>469</v>
      </c>
      <c r="G37">
        <v>486</v>
      </c>
      <c r="H37">
        <v>955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87</v>
      </c>
      <c r="F38">
        <v>81</v>
      </c>
      <c r="G38">
        <v>112</v>
      </c>
      <c r="H38">
        <v>193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54</v>
      </c>
      <c r="F39">
        <v>48</v>
      </c>
      <c r="G39">
        <v>55</v>
      </c>
      <c r="H39">
        <v>103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82</v>
      </c>
      <c r="F40">
        <v>71</v>
      </c>
      <c r="G40">
        <v>89</v>
      </c>
      <c r="H40">
        <v>160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26</v>
      </c>
      <c r="F41">
        <v>27</v>
      </c>
      <c r="G41">
        <v>28</v>
      </c>
      <c r="H41">
        <v>55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28</v>
      </c>
      <c r="F42">
        <v>24</v>
      </c>
      <c r="G42">
        <v>25</v>
      </c>
      <c r="H42">
        <v>49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46</v>
      </c>
      <c r="F43">
        <v>40</v>
      </c>
      <c r="G43">
        <v>48</v>
      </c>
      <c r="H43">
        <v>88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17</v>
      </c>
      <c r="F44">
        <v>24</v>
      </c>
      <c r="G44">
        <v>22</v>
      </c>
      <c r="H44">
        <v>46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18</v>
      </c>
      <c r="F45">
        <v>20</v>
      </c>
      <c r="G45">
        <v>24</v>
      </c>
      <c r="H45">
        <v>44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14</v>
      </c>
      <c r="H46">
        <v>19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19</v>
      </c>
      <c r="F47">
        <v>16</v>
      </c>
      <c r="G47">
        <v>16</v>
      </c>
      <c r="H47">
        <v>32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16</v>
      </c>
      <c r="F49">
        <v>17</v>
      </c>
      <c r="G49">
        <v>22</v>
      </c>
      <c r="H49">
        <v>39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60</v>
      </c>
      <c r="F51">
        <v>53</v>
      </c>
      <c r="G51">
        <v>57</v>
      </c>
      <c r="H51">
        <v>110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73</v>
      </c>
      <c r="F52">
        <v>73</v>
      </c>
      <c r="G52">
        <v>96</v>
      </c>
      <c r="H52">
        <v>169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70</v>
      </c>
      <c r="F53">
        <v>51</v>
      </c>
      <c r="G53">
        <v>74</v>
      </c>
      <c r="H53">
        <v>125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23</v>
      </c>
      <c r="F56">
        <v>22</v>
      </c>
      <c r="G56">
        <v>29</v>
      </c>
      <c r="H56">
        <v>51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44</v>
      </c>
      <c r="F57">
        <v>51</v>
      </c>
      <c r="G57">
        <v>56</v>
      </c>
      <c r="H57">
        <v>107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74</v>
      </c>
      <c r="F58">
        <v>56</v>
      </c>
      <c r="G58">
        <v>83</v>
      </c>
      <c r="H58">
        <v>139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39</v>
      </c>
      <c r="F59">
        <v>29</v>
      </c>
      <c r="G59">
        <v>43</v>
      </c>
      <c r="H59">
        <v>72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47</v>
      </c>
      <c r="F60">
        <v>35</v>
      </c>
      <c r="G60">
        <v>52</v>
      </c>
      <c r="H60">
        <v>87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31</v>
      </c>
      <c r="F61">
        <v>19</v>
      </c>
      <c r="G61">
        <v>29</v>
      </c>
      <c r="H61">
        <v>48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35</v>
      </c>
      <c r="F62">
        <v>33</v>
      </c>
      <c r="G62">
        <v>38</v>
      </c>
      <c r="H62">
        <v>71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87</v>
      </c>
      <c r="F63">
        <v>76</v>
      </c>
      <c r="G63">
        <v>102</v>
      </c>
      <c r="H63">
        <v>178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19</v>
      </c>
      <c r="F64">
        <v>19</v>
      </c>
      <c r="G64">
        <v>24</v>
      </c>
      <c r="H64">
        <v>43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66</v>
      </c>
      <c r="F65">
        <v>59</v>
      </c>
      <c r="G65">
        <v>88</v>
      </c>
      <c r="H65">
        <v>147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26</v>
      </c>
      <c r="F66">
        <v>24</v>
      </c>
      <c r="G66">
        <v>30</v>
      </c>
      <c r="H66">
        <v>54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56</v>
      </c>
      <c r="F67">
        <v>42</v>
      </c>
      <c r="G67">
        <v>52</v>
      </c>
      <c r="H67">
        <v>94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48</v>
      </c>
      <c r="F68">
        <v>43</v>
      </c>
      <c r="G68">
        <v>60</v>
      </c>
      <c r="H68">
        <v>103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14</v>
      </c>
      <c r="F69">
        <v>7</v>
      </c>
      <c r="G69">
        <v>11</v>
      </c>
      <c r="H69">
        <v>18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30</v>
      </c>
      <c r="F70">
        <v>26</v>
      </c>
      <c r="G70">
        <v>35</v>
      </c>
      <c r="H70">
        <v>61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42</v>
      </c>
      <c r="F71">
        <v>37</v>
      </c>
      <c r="G71">
        <v>53</v>
      </c>
      <c r="H71">
        <v>90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393</v>
      </c>
      <c r="F73">
        <v>381</v>
      </c>
      <c r="G73">
        <v>444</v>
      </c>
      <c r="H73">
        <v>825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611</v>
      </c>
      <c r="F74">
        <v>640</v>
      </c>
      <c r="G74">
        <v>757</v>
      </c>
      <c r="H74">
        <v>1397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259</v>
      </c>
      <c r="F75">
        <v>252</v>
      </c>
      <c r="G75">
        <v>281</v>
      </c>
      <c r="H75">
        <v>533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336</v>
      </c>
      <c r="F76">
        <v>319</v>
      </c>
      <c r="G76">
        <v>391</v>
      </c>
      <c r="H76">
        <v>710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327</v>
      </c>
      <c r="F77">
        <v>345</v>
      </c>
      <c r="G77">
        <v>387</v>
      </c>
      <c r="H77">
        <v>732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295</v>
      </c>
      <c r="F78">
        <v>331</v>
      </c>
      <c r="G78">
        <v>347</v>
      </c>
      <c r="H78">
        <v>678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179</v>
      </c>
      <c r="F79">
        <v>155</v>
      </c>
      <c r="G79">
        <v>160</v>
      </c>
      <c r="H79">
        <v>315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112</v>
      </c>
      <c r="F80">
        <v>102</v>
      </c>
      <c r="G80">
        <v>124</v>
      </c>
      <c r="H80">
        <v>226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114</v>
      </c>
      <c r="F81">
        <v>98</v>
      </c>
      <c r="G81">
        <v>113</v>
      </c>
      <c r="H81">
        <v>211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87</v>
      </c>
      <c r="F82">
        <v>90</v>
      </c>
      <c r="G82">
        <v>91</v>
      </c>
      <c r="H82">
        <v>181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106</v>
      </c>
      <c r="F83">
        <v>84</v>
      </c>
      <c r="G83">
        <v>89</v>
      </c>
      <c r="H83">
        <v>173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51</v>
      </c>
      <c r="F84">
        <v>35</v>
      </c>
      <c r="G84">
        <v>37</v>
      </c>
      <c r="H84">
        <v>72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67</v>
      </c>
      <c r="F85">
        <v>61</v>
      </c>
      <c r="G85">
        <v>71</v>
      </c>
      <c r="H85">
        <v>132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14</v>
      </c>
      <c r="F86">
        <v>11</v>
      </c>
      <c r="G86">
        <v>10</v>
      </c>
      <c r="H86">
        <v>21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75</v>
      </c>
      <c r="F87">
        <v>75</v>
      </c>
      <c r="G87">
        <v>85</v>
      </c>
      <c r="H87">
        <v>160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192</v>
      </c>
      <c r="F88">
        <v>193</v>
      </c>
      <c r="G88">
        <v>175</v>
      </c>
      <c r="H88">
        <v>368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48</v>
      </c>
      <c r="F89">
        <v>44</v>
      </c>
      <c r="G89">
        <v>50</v>
      </c>
      <c r="H89">
        <v>94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64</v>
      </c>
      <c r="F90">
        <v>59</v>
      </c>
      <c r="G90">
        <v>61</v>
      </c>
      <c r="H90">
        <v>120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400</v>
      </c>
      <c r="F91">
        <v>406</v>
      </c>
      <c r="G91">
        <v>356</v>
      </c>
      <c r="H91">
        <v>762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60</v>
      </c>
      <c r="F92">
        <v>57</v>
      </c>
      <c r="G92">
        <v>66</v>
      </c>
      <c r="H92">
        <v>123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20</v>
      </c>
      <c r="F93">
        <v>16</v>
      </c>
      <c r="G93">
        <v>16</v>
      </c>
      <c r="H93">
        <v>32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45</v>
      </c>
      <c r="F94">
        <v>43</v>
      </c>
      <c r="G94">
        <v>57</v>
      </c>
      <c r="H94">
        <v>100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160</v>
      </c>
      <c r="F95">
        <v>121</v>
      </c>
      <c r="G95">
        <v>159</v>
      </c>
      <c r="H95">
        <v>280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29</v>
      </c>
      <c r="F96">
        <v>21</v>
      </c>
      <c r="G96">
        <v>20</v>
      </c>
      <c r="H96">
        <v>41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37</v>
      </c>
      <c r="F97">
        <v>26</v>
      </c>
      <c r="G97">
        <v>29</v>
      </c>
      <c r="H97">
        <v>55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15</v>
      </c>
      <c r="F98">
        <v>12</v>
      </c>
      <c r="G98">
        <v>16</v>
      </c>
      <c r="H98">
        <v>28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741</v>
      </c>
      <c r="F99">
        <v>813</v>
      </c>
      <c r="G99">
        <v>874</v>
      </c>
      <c r="H99">
        <v>1687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810</v>
      </c>
      <c r="F100">
        <v>931</v>
      </c>
      <c r="G100">
        <v>1075</v>
      </c>
      <c r="H100">
        <v>2006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679</v>
      </c>
      <c r="F101">
        <v>758</v>
      </c>
      <c r="G101">
        <v>806</v>
      </c>
      <c r="H101">
        <v>1564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656</v>
      </c>
      <c r="F102">
        <v>866</v>
      </c>
      <c r="G102">
        <v>891</v>
      </c>
      <c r="H102">
        <v>1757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184</v>
      </c>
      <c r="F103">
        <v>224</v>
      </c>
      <c r="G103">
        <v>223</v>
      </c>
      <c r="H103">
        <v>447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373</v>
      </c>
      <c r="F104">
        <v>389</v>
      </c>
      <c r="G104">
        <v>449</v>
      </c>
      <c r="H104">
        <v>838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832</v>
      </c>
      <c r="F105">
        <v>959</v>
      </c>
      <c r="G105">
        <v>937</v>
      </c>
      <c r="H105">
        <v>1896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500</v>
      </c>
      <c r="F106">
        <v>519</v>
      </c>
      <c r="G106">
        <v>551</v>
      </c>
      <c r="H106">
        <v>1070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765</v>
      </c>
      <c r="F107">
        <v>823</v>
      </c>
      <c r="G107">
        <v>842</v>
      </c>
      <c r="H107">
        <v>1665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997</v>
      </c>
      <c r="F108">
        <v>1050</v>
      </c>
      <c r="G108">
        <v>1174</v>
      </c>
      <c r="H108">
        <v>2224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670</v>
      </c>
      <c r="F109">
        <v>642</v>
      </c>
      <c r="G109">
        <v>745</v>
      </c>
      <c r="H109">
        <v>1387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217</v>
      </c>
      <c r="F110">
        <v>249</v>
      </c>
      <c r="G110">
        <v>275</v>
      </c>
      <c r="H110">
        <v>524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128</v>
      </c>
      <c r="F111">
        <v>123</v>
      </c>
      <c r="G111">
        <v>155</v>
      </c>
      <c r="H111">
        <v>278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469</v>
      </c>
      <c r="F112">
        <v>499</v>
      </c>
      <c r="G112">
        <v>562</v>
      </c>
      <c r="H112">
        <v>1061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198</v>
      </c>
      <c r="F113">
        <v>234</v>
      </c>
      <c r="G113">
        <v>252</v>
      </c>
      <c r="H113">
        <v>486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64</v>
      </c>
      <c r="F114">
        <v>76</v>
      </c>
      <c r="G114">
        <v>76</v>
      </c>
      <c r="H114">
        <v>152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226</v>
      </c>
      <c r="F115">
        <v>300</v>
      </c>
      <c r="G115">
        <v>323</v>
      </c>
      <c r="H115">
        <v>623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300</v>
      </c>
      <c r="F116">
        <v>388</v>
      </c>
      <c r="G116">
        <v>403</v>
      </c>
      <c r="H116">
        <v>791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229</v>
      </c>
      <c r="F117">
        <v>285</v>
      </c>
      <c r="G117">
        <v>306</v>
      </c>
      <c r="H117">
        <v>591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106</v>
      </c>
      <c r="F118">
        <v>113</v>
      </c>
      <c r="G118">
        <v>126</v>
      </c>
      <c r="H118">
        <v>239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261</v>
      </c>
      <c r="F119">
        <v>287</v>
      </c>
      <c r="G119">
        <v>323</v>
      </c>
      <c r="H119">
        <v>610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444</v>
      </c>
      <c r="F120">
        <v>446</v>
      </c>
      <c r="G120">
        <v>528</v>
      </c>
      <c r="H120">
        <v>974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378</v>
      </c>
      <c r="F121">
        <v>340</v>
      </c>
      <c r="G121">
        <v>407</v>
      </c>
      <c r="H121">
        <v>747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157</v>
      </c>
      <c r="F123">
        <v>181</v>
      </c>
      <c r="G123">
        <v>194</v>
      </c>
      <c r="H123">
        <v>375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344</v>
      </c>
      <c r="F124">
        <v>432</v>
      </c>
      <c r="G124">
        <v>472</v>
      </c>
      <c r="H124">
        <v>904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876</v>
      </c>
      <c r="F125">
        <v>1050</v>
      </c>
      <c r="G125">
        <v>1093</v>
      </c>
      <c r="H125">
        <v>2143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177</v>
      </c>
      <c r="F126">
        <v>195</v>
      </c>
      <c r="G126">
        <v>247</v>
      </c>
      <c r="H126">
        <v>442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771</v>
      </c>
      <c r="F127">
        <v>887</v>
      </c>
      <c r="G127">
        <v>925</v>
      </c>
      <c r="H127">
        <v>1812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93</v>
      </c>
      <c r="F128">
        <v>106</v>
      </c>
      <c r="G128">
        <v>116</v>
      </c>
      <c r="H128">
        <v>222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230</v>
      </c>
      <c r="F129">
        <v>256</v>
      </c>
      <c r="G129">
        <v>284</v>
      </c>
      <c r="H129">
        <v>540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870</v>
      </c>
      <c r="F130">
        <v>969</v>
      </c>
      <c r="G130">
        <v>1085</v>
      </c>
      <c r="H130">
        <v>2054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263</v>
      </c>
      <c r="F131">
        <v>235</v>
      </c>
      <c r="G131">
        <v>305</v>
      </c>
      <c r="H131">
        <v>540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147</v>
      </c>
      <c r="F132">
        <v>164</v>
      </c>
      <c r="G132">
        <v>194</v>
      </c>
      <c r="H132">
        <v>358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412</v>
      </c>
      <c r="F133">
        <v>414</v>
      </c>
      <c r="G133">
        <v>506</v>
      </c>
      <c r="H133">
        <v>920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314</v>
      </c>
      <c r="F134">
        <v>331</v>
      </c>
      <c r="G134">
        <v>363</v>
      </c>
      <c r="H134">
        <v>694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250</v>
      </c>
      <c r="F135">
        <v>272</v>
      </c>
      <c r="G135">
        <v>320</v>
      </c>
      <c r="H135">
        <v>592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420</v>
      </c>
      <c r="F136">
        <v>462</v>
      </c>
      <c r="G136">
        <v>521</v>
      </c>
      <c r="H136">
        <v>983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28</v>
      </c>
      <c r="F137">
        <v>10</v>
      </c>
      <c r="G137">
        <v>24</v>
      </c>
      <c r="H137">
        <v>34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640</v>
      </c>
      <c r="F138">
        <v>775</v>
      </c>
      <c r="G138">
        <v>833</v>
      </c>
      <c r="H138">
        <v>1608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370</v>
      </c>
      <c r="F139">
        <v>429</v>
      </c>
      <c r="G139">
        <v>464</v>
      </c>
      <c r="H139">
        <v>893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543</v>
      </c>
      <c r="F140">
        <v>699</v>
      </c>
      <c r="G140">
        <v>743</v>
      </c>
      <c r="H140">
        <v>1442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176</v>
      </c>
      <c r="F141">
        <v>192</v>
      </c>
      <c r="G141">
        <v>207</v>
      </c>
      <c r="H141">
        <v>399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536</v>
      </c>
      <c r="F142">
        <v>631</v>
      </c>
      <c r="G142">
        <v>655</v>
      </c>
      <c r="H142">
        <v>1286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490</v>
      </c>
      <c r="F143">
        <v>555</v>
      </c>
      <c r="G143">
        <v>566</v>
      </c>
      <c r="H143">
        <v>1121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606</v>
      </c>
      <c r="F144">
        <v>666</v>
      </c>
      <c r="G144">
        <v>724</v>
      </c>
      <c r="H144">
        <v>1390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357</v>
      </c>
      <c r="F146">
        <v>434</v>
      </c>
      <c r="G146">
        <v>485</v>
      </c>
      <c r="H146">
        <v>919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175</v>
      </c>
      <c r="F147">
        <v>229</v>
      </c>
      <c r="G147">
        <v>225</v>
      </c>
      <c r="H147">
        <v>454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88</v>
      </c>
      <c r="F148">
        <v>88</v>
      </c>
      <c r="G148">
        <v>0</v>
      </c>
      <c r="H148">
        <v>88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599</v>
      </c>
      <c r="F149">
        <v>631</v>
      </c>
      <c r="G149">
        <v>676</v>
      </c>
      <c r="H149">
        <v>1307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55</v>
      </c>
      <c r="F151">
        <v>48</v>
      </c>
      <c r="G151">
        <v>72</v>
      </c>
      <c r="H151">
        <v>120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175</v>
      </c>
      <c r="F152">
        <v>178</v>
      </c>
      <c r="G152">
        <v>205</v>
      </c>
      <c r="H152">
        <v>383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439</v>
      </c>
      <c r="F153">
        <v>499</v>
      </c>
      <c r="G153">
        <v>456</v>
      </c>
      <c r="H153">
        <v>955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415</v>
      </c>
      <c r="F154">
        <v>461</v>
      </c>
      <c r="G154">
        <v>460</v>
      </c>
      <c r="H154">
        <v>921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238</v>
      </c>
      <c r="F155">
        <v>254</v>
      </c>
      <c r="G155">
        <v>295</v>
      </c>
      <c r="H155">
        <v>549</v>
      </c>
    </row>
    <row r="156" spans="4:8" ht="13.5">
      <c r="D156" t="s">
        <v>986</v>
      </c>
      <c r="E156">
        <f>SUM(E2:E155)</f>
        <v>30753</v>
      </c>
      <c r="F156">
        <f>SUM(F2:F155)</f>
        <v>33284</v>
      </c>
      <c r="G156">
        <f>SUM(G2:G155)</f>
        <v>36428</v>
      </c>
      <c r="H156">
        <f>SUM(H2:H155)</f>
        <v>69712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218</v>
      </c>
      <c r="F158">
        <v>268</v>
      </c>
      <c r="G158">
        <v>296</v>
      </c>
      <c r="H158">
        <v>564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204</v>
      </c>
      <c r="F159">
        <v>228</v>
      </c>
      <c r="G159">
        <v>247</v>
      </c>
      <c r="H159">
        <v>475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160</v>
      </c>
      <c r="F160">
        <v>187</v>
      </c>
      <c r="G160">
        <v>218</v>
      </c>
      <c r="H160">
        <v>405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124</v>
      </c>
      <c r="F161">
        <v>132</v>
      </c>
      <c r="G161">
        <v>164</v>
      </c>
      <c r="H161">
        <v>296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154</v>
      </c>
      <c r="F162">
        <v>211</v>
      </c>
      <c r="G162">
        <v>231</v>
      </c>
      <c r="H162">
        <v>442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192</v>
      </c>
      <c r="F163">
        <v>255</v>
      </c>
      <c r="G163">
        <v>293</v>
      </c>
      <c r="H163">
        <v>548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205</v>
      </c>
      <c r="F164">
        <v>178</v>
      </c>
      <c r="G164">
        <v>200</v>
      </c>
      <c r="H164">
        <v>378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117</v>
      </c>
      <c r="F165">
        <v>146</v>
      </c>
      <c r="G165">
        <v>175</v>
      </c>
      <c r="H165">
        <v>321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239</v>
      </c>
      <c r="F166">
        <v>272</v>
      </c>
      <c r="G166">
        <v>313</v>
      </c>
      <c r="H166">
        <v>585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172</v>
      </c>
      <c r="F167">
        <v>239</v>
      </c>
      <c r="G167">
        <v>260</v>
      </c>
      <c r="H167">
        <v>499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83</v>
      </c>
      <c r="F168">
        <v>96</v>
      </c>
      <c r="G168">
        <v>115</v>
      </c>
      <c r="H168">
        <v>211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96</v>
      </c>
      <c r="F169">
        <v>128</v>
      </c>
      <c r="G169">
        <v>136</v>
      </c>
      <c r="H169">
        <v>264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77</v>
      </c>
      <c r="F170">
        <v>114</v>
      </c>
      <c r="G170">
        <v>124</v>
      </c>
      <c r="H170">
        <v>238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96</v>
      </c>
      <c r="F171">
        <v>111</v>
      </c>
      <c r="G171">
        <v>121</v>
      </c>
      <c r="H171">
        <v>232</v>
      </c>
    </row>
    <row r="172" spans="4:8" ht="13.5">
      <c r="D172" t="s">
        <v>674</v>
      </c>
      <c r="E172">
        <f>SUM(E158:E171)</f>
        <v>2137</v>
      </c>
      <c r="F172">
        <f>SUM(F158:F171)</f>
        <v>2565</v>
      </c>
      <c r="G172">
        <f>SUM(G158:G171)</f>
        <v>2893</v>
      </c>
      <c r="H172">
        <f>SUM(H158:H171)</f>
        <v>5458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5</v>
      </c>
      <c r="G181">
        <v>3</v>
      </c>
      <c r="H181">
        <v>8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14</v>
      </c>
      <c r="F186">
        <v>14</v>
      </c>
      <c r="G186">
        <v>22</v>
      </c>
      <c r="H186">
        <v>36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3</v>
      </c>
      <c r="H187">
        <v>5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14</v>
      </c>
      <c r="H188">
        <v>29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13</v>
      </c>
      <c r="F189">
        <v>12</v>
      </c>
      <c r="G189">
        <v>16</v>
      </c>
      <c r="H189">
        <v>28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13</v>
      </c>
      <c r="G191">
        <v>12</v>
      </c>
      <c r="H191">
        <v>25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6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13</v>
      </c>
      <c r="G194">
        <v>14</v>
      </c>
      <c r="H194">
        <v>27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27</v>
      </c>
      <c r="F195">
        <v>41</v>
      </c>
      <c r="G195">
        <v>39</v>
      </c>
      <c r="H195">
        <v>80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14</v>
      </c>
      <c r="F201">
        <v>15</v>
      </c>
      <c r="G201">
        <v>16</v>
      </c>
      <c r="H201">
        <v>31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13</v>
      </c>
      <c r="F202">
        <v>9</v>
      </c>
      <c r="G202">
        <v>20</v>
      </c>
      <c r="H202">
        <v>29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22</v>
      </c>
      <c r="G203">
        <v>13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22</v>
      </c>
      <c r="F204">
        <v>24</v>
      </c>
      <c r="G204">
        <v>36</v>
      </c>
      <c r="H204">
        <v>60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9</v>
      </c>
      <c r="G205">
        <v>9</v>
      </c>
      <c r="H205">
        <v>18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16</v>
      </c>
      <c r="F206">
        <v>23</v>
      </c>
      <c r="G206">
        <v>23</v>
      </c>
      <c r="H206">
        <v>46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49</v>
      </c>
      <c r="G207">
        <v>56</v>
      </c>
      <c r="H207">
        <v>105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36</v>
      </c>
      <c r="G208">
        <v>40</v>
      </c>
      <c r="H208">
        <v>76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28</v>
      </c>
      <c r="F209">
        <v>33</v>
      </c>
      <c r="G209">
        <v>40</v>
      </c>
      <c r="H209">
        <v>73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22</v>
      </c>
      <c r="H211">
        <v>40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29</v>
      </c>
      <c r="F212">
        <v>46</v>
      </c>
      <c r="G212">
        <v>47</v>
      </c>
      <c r="H212">
        <v>93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8</v>
      </c>
      <c r="F213">
        <v>6</v>
      </c>
      <c r="G213">
        <v>8</v>
      </c>
      <c r="H213">
        <v>14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7</v>
      </c>
      <c r="F214">
        <v>8</v>
      </c>
      <c r="G214">
        <v>6</v>
      </c>
      <c r="H214">
        <v>14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10</v>
      </c>
      <c r="F215">
        <v>10</v>
      </c>
      <c r="G215">
        <v>12</v>
      </c>
      <c r="H215">
        <v>22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10</v>
      </c>
      <c r="F218">
        <v>12</v>
      </c>
      <c r="G218">
        <v>15</v>
      </c>
      <c r="H218">
        <v>27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14</v>
      </c>
      <c r="G219">
        <v>19</v>
      </c>
      <c r="H219">
        <v>33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14</v>
      </c>
      <c r="F220">
        <v>14</v>
      </c>
      <c r="G220">
        <v>12</v>
      </c>
      <c r="H220">
        <v>26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5</v>
      </c>
      <c r="H221">
        <v>10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8</v>
      </c>
      <c r="H223">
        <v>14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15</v>
      </c>
      <c r="G226">
        <v>12</v>
      </c>
      <c r="H226">
        <v>27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11</v>
      </c>
      <c r="G227">
        <v>9</v>
      </c>
      <c r="H227">
        <v>20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8</v>
      </c>
      <c r="G231">
        <v>13</v>
      </c>
      <c r="H231">
        <v>21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37</v>
      </c>
      <c r="F234">
        <v>39</v>
      </c>
      <c r="G234">
        <v>44</v>
      </c>
      <c r="H234">
        <v>83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32</v>
      </c>
      <c r="F235">
        <v>34</v>
      </c>
      <c r="G235">
        <v>40</v>
      </c>
      <c r="H235">
        <v>74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12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12</v>
      </c>
      <c r="F237">
        <v>12</v>
      </c>
      <c r="G237">
        <v>15</v>
      </c>
      <c r="H237">
        <v>27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13</v>
      </c>
      <c r="G238">
        <v>9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25</v>
      </c>
      <c r="G240">
        <v>31</v>
      </c>
      <c r="H240">
        <v>56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20</v>
      </c>
      <c r="F241">
        <v>21</v>
      </c>
      <c r="G241">
        <v>23</v>
      </c>
      <c r="H241">
        <v>44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13</v>
      </c>
      <c r="F242">
        <v>11</v>
      </c>
      <c r="G242">
        <v>17</v>
      </c>
      <c r="H242">
        <v>28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9</v>
      </c>
      <c r="G243">
        <v>13</v>
      </c>
      <c r="H243">
        <v>22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10</v>
      </c>
      <c r="F245">
        <v>12</v>
      </c>
      <c r="G245">
        <v>14</v>
      </c>
      <c r="H245">
        <v>26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17</v>
      </c>
      <c r="F246">
        <v>20</v>
      </c>
      <c r="G246">
        <v>21</v>
      </c>
      <c r="H246">
        <v>41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13</v>
      </c>
      <c r="F247">
        <v>11</v>
      </c>
      <c r="G247">
        <v>16</v>
      </c>
      <c r="H247">
        <v>27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19</v>
      </c>
      <c r="G248">
        <v>23</v>
      </c>
      <c r="H248">
        <v>42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24</v>
      </c>
      <c r="G249">
        <v>25</v>
      </c>
      <c r="H249">
        <v>49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16</v>
      </c>
      <c r="H250">
        <v>30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22</v>
      </c>
      <c r="F251">
        <v>24</v>
      </c>
      <c r="G251">
        <v>26</v>
      </c>
      <c r="H251">
        <v>50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15</v>
      </c>
      <c r="F252">
        <v>14</v>
      </c>
      <c r="G252">
        <v>15</v>
      </c>
      <c r="H252">
        <v>29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12</v>
      </c>
      <c r="G253">
        <v>15</v>
      </c>
      <c r="H253">
        <v>27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26</v>
      </c>
      <c r="G254">
        <v>34</v>
      </c>
      <c r="H254">
        <v>60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23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8</v>
      </c>
      <c r="F256">
        <v>10</v>
      </c>
      <c r="G256">
        <v>8</v>
      </c>
      <c r="H256">
        <v>18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12</v>
      </c>
      <c r="F258">
        <v>9</v>
      </c>
      <c r="G258">
        <v>13</v>
      </c>
      <c r="H258">
        <v>22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11</v>
      </c>
      <c r="F259">
        <v>13</v>
      </c>
      <c r="G259">
        <v>16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13</v>
      </c>
      <c r="G261">
        <v>15</v>
      </c>
      <c r="H261">
        <v>28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7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7</v>
      </c>
      <c r="F264">
        <v>10</v>
      </c>
      <c r="G264">
        <v>14</v>
      </c>
      <c r="H264">
        <v>24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13</v>
      </c>
      <c r="G265">
        <v>14</v>
      </c>
      <c r="H265">
        <v>27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13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5</v>
      </c>
      <c r="F267">
        <v>1</v>
      </c>
      <c r="G267">
        <v>4</v>
      </c>
      <c r="H267">
        <v>5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13</v>
      </c>
      <c r="H268">
        <v>29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11</v>
      </c>
      <c r="G271">
        <v>12</v>
      </c>
      <c r="H271">
        <v>23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10</v>
      </c>
      <c r="G272">
        <v>9</v>
      </c>
      <c r="H272">
        <v>19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11</v>
      </c>
      <c r="H274">
        <v>20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12</v>
      </c>
      <c r="F275">
        <v>12</v>
      </c>
      <c r="G275">
        <v>11</v>
      </c>
      <c r="H275">
        <v>23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12</v>
      </c>
      <c r="F278">
        <v>12</v>
      </c>
      <c r="G278">
        <v>13</v>
      </c>
      <c r="H278">
        <v>25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12</v>
      </c>
      <c r="G280">
        <v>17</v>
      </c>
      <c r="H280">
        <v>29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7</v>
      </c>
      <c r="F282">
        <v>9</v>
      </c>
      <c r="G282">
        <v>14</v>
      </c>
      <c r="H282">
        <v>23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11</v>
      </c>
      <c r="H284">
        <v>19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10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18</v>
      </c>
      <c r="H286">
        <v>26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10</v>
      </c>
      <c r="G289">
        <v>14</v>
      </c>
      <c r="H289">
        <v>24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17</v>
      </c>
      <c r="F292">
        <v>13</v>
      </c>
      <c r="G292">
        <v>23</v>
      </c>
      <c r="H292">
        <v>36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5</v>
      </c>
      <c r="H293">
        <v>19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7</v>
      </c>
      <c r="G294">
        <v>7</v>
      </c>
      <c r="H294">
        <v>14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7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1376</v>
      </c>
      <c r="F297">
        <f>SUM(F174:F296)</f>
        <v>1534</v>
      </c>
      <c r="G297">
        <f>SUM(G174:G296)</f>
        <v>1738</v>
      </c>
      <c r="H297">
        <f>SUM(H174:H296)</f>
        <v>3272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24</v>
      </c>
      <c r="F299">
        <v>27</v>
      </c>
      <c r="G299">
        <v>27</v>
      </c>
      <c r="H299">
        <v>54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26</v>
      </c>
      <c r="F300">
        <v>30</v>
      </c>
      <c r="G300">
        <v>39</v>
      </c>
      <c r="H300">
        <v>69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37</v>
      </c>
      <c r="F301">
        <v>49</v>
      </c>
      <c r="G301">
        <v>57</v>
      </c>
      <c r="H301">
        <v>106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34</v>
      </c>
      <c r="F302">
        <v>42</v>
      </c>
      <c r="G302">
        <v>38</v>
      </c>
      <c r="H302">
        <v>80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36</v>
      </c>
      <c r="F303">
        <v>32</v>
      </c>
      <c r="G303">
        <v>44</v>
      </c>
      <c r="H303">
        <v>76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23</v>
      </c>
      <c r="G304">
        <v>29</v>
      </c>
      <c r="H304">
        <v>52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33</v>
      </c>
      <c r="F305">
        <v>44</v>
      </c>
      <c r="G305">
        <v>52</v>
      </c>
      <c r="H305">
        <v>96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16</v>
      </c>
      <c r="H306">
        <v>30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11</v>
      </c>
      <c r="G307">
        <v>21</v>
      </c>
      <c r="H307">
        <v>32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21</v>
      </c>
      <c r="G308">
        <v>18</v>
      </c>
      <c r="H308">
        <v>39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34</v>
      </c>
      <c r="F310">
        <v>35</v>
      </c>
      <c r="G310">
        <v>42</v>
      </c>
      <c r="H310">
        <v>77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100</v>
      </c>
      <c r="F311">
        <v>94</v>
      </c>
      <c r="G311">
        <v>127</v>
      </c>
      <c r="H311">
        <v>221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41</v>
      </c>
      <c r="G312">
        <v>51</v>
      </c>
      <c r="H312">
        <v>92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30</v>
      </c>
      <c r="G313">
        <v>38</v>
      </c>
      <c r="H313">
        <v>68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46</v>
      </c>
      <c r="G315">
        <v>47</v>
      </c>
      <c r="H315">
        <v>93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46</v>
      </c>
      <c r="F316">
        <v>53</v>
      </c>
      <c r="G316">
        <v>61</v>
      </c>
      <c r="H316">
        <v>114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22</v>
      </c>
      <c r="H318">
        <v>42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42</v>
      </c>
      <c r="F319">
        <v>40</v>
      </c>
      <c r="G319">
        <v>51</v>
      </c>
      <c r="H319">
        <v>91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17</v>
      </c>
      <c r="F320">
        <v>32</v>
      </c>
      <c r="G320">
        <v>29</v>
      </c>
      <c r="H320">
        <v>61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18</v>
      </c>
      <c r="G322">
        <v>23</v>
      </c>
      <c r="H322">
        <v>41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27</v>
      </c>
      <c r="F323">
        <v>30</v>
      </c>
      <c r="G323">
        <v>38</v>
      </c>
      <c r="H323">
        <v>68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22</v>
      </c>
      <c r="G324">
        <v>37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25</v>
      </c>
      <c r="G325">
        <v>30</v>
      </c>
      <c r="H325">
        <v>55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36</v>
      </c>
      <c r="G326">
        <v>49</v>
      </c>
      <c r="H326">
        <v>85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15</v>
      </c>
      <c r="G328">
        <v>16</v>
      </c>
      <c r="H328">
        <v>31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12</v>
      </c>
      <c r="H330">
        <v>21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5</v>
      </c>
      <c r="G332">
        <v>12</v>
      </c>
      <c r="H332">
        <v>17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18</v>
      </c>
      <c r="G333">
        <v>17</v>
      </c>
      <c r="H333">
        <v>35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38</v>
      </c>
      <c r="F335">
        <v>40</v>
      </c>
      <c r="G335">
        <v>46</v>
      </c>
      <c r="H335">
        <v>86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33</v>
      </c>
      <c r="G336">
        <v>52</v>
      </c>
      <c r="H336">
        <v>85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35</v>
      </c>
      <c r="H337">
        <v>73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18</v>
      </c>
      <c r="G338">
        <v>20</v>
      </c>
      <c r="H338">
        <v>38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30</v>
      </c>
      <c r="F339">
        <v>33</v>
      </c>
      <c r="G339">
        <v>35</v>
      </c>
      <c r="H339">
        <v>68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15</v>
      </c>
      <c r="G340">
        <v>14</v>
      </c>
      <c r="H340">
        <v>29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8</v>
      </c>
      <c r="F342">
        <v>12</v>
      </c>
      <c r="G342">
        <v>12</v>
      </c>
      <c r="H342">
        <v>24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8</v>
      </c>
      <c r="H343">
        <v>18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14</v>
      </c>
      <c r="G346">
        <v>17</v>
      </c>
      <c r="H346">
        <v>31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20</v>
      </c>
      <c r="G348">
        <v>20</v>
      </c>
      <c r="H348">
        <v>40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16</v>
      </c>
      <c r="G349">
        <v>18</v>
      </c>
      <c r="H349">
        <v>34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4</v>
      </c>
      <c r="G350">
        <v>12</v>
      </c>
      <c r="H350">
        <v>16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34</v>
      </c>
      <c r="F351">
        <v>42</v>
      </c>
      <c r="G351">
        <v>43</v>
      </c>
      <c r="H351">
        <v>85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7</v>
      </c>
      <c r="F352">
        <v>7</v>
      </c>
      <c r="G352">
        <v>8</v>
      </c>
      <c r="H352">
        <v>15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29</v>
      </c>
      <c r="F353">
        <v>36</v>
      </c>
      <c r="G353">
        <v>45</v>
      </c>
      <c r="H353">
        <v>81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31</v>
      </c>
      <c r="F354">
        <v>45</v>
      </c>
      <c r="G354">
        <v>52</v>
      </c>
      <c r="H354">
        <v>97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7</v>
      </c>
      <c r="F355">
        <v>9</v>
      </c>
      <c r="G355">
        <v>13</v>
      </c>
      <c r="H355">
        <v>22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37</v>
      </c>
      <c r="G356">
        <v>47</v>
      </c>
      <c r="H356">
        <v>84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16</v>
      </c>
      <c r="G357">
        <v>15</v>
      </c>
      <c r="H357">
        <v>31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20</v>
      </c>
      <c r="G358">
        <v>16</v>
      </c>
      <c r="H358">
        <v>36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8</v>
      </c>
      <c r="F359">
        <v>9</v>
      </c>
      <c r="G359">
        <v>8</v>
      </c>
      <c r="H359">
        <v>17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17</v>
      </c>
      <c r="H361">
        <v>33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27</v>
      </c>
      <c r="F362">
        <v>34</v>
      </c>
      <c r="G362">
        <v>32</v>
      </c>
      <c r="H362">
        <v>66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18</v>
      </c>
      <c r="F363">
        <v>28</v>
      </c>
      <c r="G363">
        <v>29</v>
      </c>
      <c r="H363">
        <v>57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33</v>
      </c>
      <c r="G366">
        <v>40</v>
      </c>
      <c r="H366">
        <v>73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30</v>
      </c>
      <c r="F367">
        <v>35</v>
      </c>
      <c r="G367">
        <v>41</v>
      </c>
      <c r="H367">
        <v>76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9</v>
      </c>
      <c r="H368">
        <v>17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32</v>
      </c>
      <c r="G369">
        <v>35</v>
      </c>
      <c r="H369">
        <v>67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31</v>
      </c>
      <c r="F370">
        <v>66</v>
      </c>
      <c r="G370">
        <v>49</v>
      </c>
      <c r="H370">
        <v>115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34</v>
      </c>
      <c r="F371">
        <v>37</v>
      </c>
      <c r="G371">
        <v>47</v>
      </c>
      <c r="H371">
        <v>84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34</v>
      </c>
      <c r="F372">
        <v>47</v>
      </c>
      <c r="G372">
        <v>42</v>
      </c>
      <c r="H372">
        <v>89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16</v>
      </c>
      <c r="G373">
        <v>21</v>
      </c>
      <c r="H373">
        <v>37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60</v>
      </c>
      <c r="F374">
        <v>67</v>
      </c>
      <c r="G374">
        <v>80</v>
      </c>
      <c r="H374">
        <v>147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48</v>
      </c>
      <c r="F375">
        <v>80</v>
      </c>
      <c r="G375">
        <v>79</v>
      </c>
      <c r="H375">
        <v>159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29</v>
      </c>
      <c r="G376">
        <v>22</v>
      </c>
      <c r="H376">
        <v>51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28</v>
      </c>
      <c r="G377">
        <v>36</v>
      </c>
      <c r="H377">
        <v>64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80</v>
      </c>
      <c r="F378">
        <v>13</v>
      </c>
      <c r="G378">
        <v>67</v>
      </c>
      <c r="H378">
        <v>80</v>
      </c>
    </row>
    <row r="379" spans="4:8" ht="13.5">
      <c r="D379" t="s">
        <v>871</v>
      </c>
      <c r="E379">
        <f>SUM(E299:E378)</f>
        <v>1853</v>
      </c>
      <c r="F379">
        <f>SUM(F299:F378)</f>
        <v>2101</v>
      </c>
      <c r="G379">
        <f>SUM(G299:G378)</f>
        <v>2451</v>
      </c>
      <c r="H379">
        <f>SUM(H299:H378)</f>
        <v>4552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29</v>
      </c>
      <c r="G381">
        <v>39</v>
      </c>
      <c r="H381">
        <v>68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17</v>
      </c>
      <c r="F382">
        <v>20</v>
      </c>
      <c r="G382">
        <v>19</v>
      </c>
      <c r="H382">
        <v>39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10</v>
      </c>
      <c r="F387">
        <v>10</v>
      </c>
      <c r="G387">
        <v>12</v>
      </c>
      <c r="H387">
        <v>22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11</v>
      </c>
      <c r="G388">
        <v>13</v>
      </c>
      <c r="H388">
        <v>24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33</v>
      </c>
      <c r="H390">
        <v>67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28</v>
      </c>
      <c r="F391">
        <v>30</v>
      </c>
      <c r="G391">
        <v>28</v>
      </c>
      <c r="H391">
        <v>58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31</v>
      </c>
      <c r="F392">
        <v>42</v>
      </c>
      <c r="G392">
        <v>49</v>
      </c>
      <c r="H392">
        <v>91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11</v>
      </c>
      <c r="F393">
        <v>8</v>
      </c>
      <c r="G393">
        <v>14</v>
      </c>
      <c r="H393">
        <v>22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24</v>
      </c>
      <c r="G395">
        <v>25</v>
      </c>
      <c r="H395">
        <v>49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40</v>
      </c>
      <c r="F397">
        <v>41</v>
      </c>
      <c r="G397">
        <v>53</v>
      </c>
      <c r="H397">
        <v>94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28</v>
      </c>
      <c r="F398">
        <v>46</v>
      </c>
      <c r="G398">
        <v>50</v>
      </c>
      <c r="H398">
        <v>96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25</v>
      </c>
      <c r="F399">
        <v>36</v>
      </c>
      <c r="G399">
        <v>41</v>
      </c>
      <c r="H399">
        <v>77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39</v>
      </c>
      <c r="H400">
        <v>69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15</v>
      </c>
      <c r="F401">
        <v>15</v>
      </c>
      <c r="G401">
        <v>11</v>
      </c>
      <c r="H401">
        <v>26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15</v>
      </c>
      <c r="H402">
        <v>25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35</v>
      </c>
      <c r="G403">
        <v>43</v>
      </c>
      <c r="H403">
        <v>78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9</v>
      </c>
      <c r="F404">
        <v>5</v>
      </c>
      <c r="G404">
        <v>9</v>
      </c>
      <c r="H404">
        <v>14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17</v>
      </c>
      <c r="H405">
        <v>36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13</v>
      </c>
      <c r="G406">
        <v>24</v>
      </c>
      <c r="H406">
        <v>37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13</v>
      </c>
      <c r="F407">
        <v>12</v>
      </c>
      <c r="G407">
        <v>15</v>
      </c>
      <c r="H407">
        <v>27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34</v>
      </c>
      <c r="F408">
        <v>56</v>
      </c>
      <c r="G408">
        <v>51</v>
      </c>
      <c r="H408">
        <v>107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14</v>
      </c>
      <c r="G409">
        <v>23</v>
      </c>
      <c r="H409">
        <v>37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25</v>
      </c>
      <c r="F410">
        <v>30</v>
      </c>
      <c r="G410">
        <v>34</v>
      </c>
      <c r="H410">
        <v>64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34</v>
      </c>
      <c r="F411">
        <v>44</v>
      </c>
      <c r="G411">
        <v>41</v>
      </c>
      <c r="H411">
        <v>85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57</v>
      </c>
      <c r="F412">
        <v>44</v>
      </c>
      <c r="G412">
        <v>64</v>
      </c>
      <c r="H412">
        <v>108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23</v>
      </c>
      <c r="G413">
        <v>32</v>
      </c>
      <c r="H413">
        <v>55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21</v>
      </c>
      <c r="G414">
        <v>22</v>
      </c>
      <c r="H414">
        <v>43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16</v>
      </c>
      <c r="G415">
        <v>14</v>
      </c>
      <c r="H415">
        <v>30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18</v>
      </c>
      <c r="F416">
        <v>24</v>
      </c>
      <c r="G416">
        <v>20</v>
      </c>
      <c r="H416">
        <v>44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22</v>
      </c>
      <c r="F418">
        <v>25</v>
      </c>
      <c r="G418">
        <v>22</v>
      </c>
      <c r="H418">
        <v>47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20</v>
      </c>
      <c r="G419">
        <v>17</v>
      </c>
      <c r="H419">
        <v>37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22</v>
      </c>
      <c r="F420">
        <v>28</v>
      </c>
      <c r="G420">
        <v>32</v>
      </c>
      <c r="H420">
        <v>60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28</v>
      </c>
      <c r="H421">
        <v>48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5</v>
      </c>
      <c r="G422">
        <v>10</v>
      </c>
      <c r="H422">
        <v>15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18</v>
      </c>
      <c r="G424">
        <v>26</v>
      </c>
      <c r="H424">
        <v>44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19</v>
      </c>
      <c r="F426">
        <v>21</v>
      </c>
      <c r="G426">
        <v>27</v>
      </c>
      <c r="H426">
        <v>48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13</v>
      </c>
      <c r="F428">
        <v>11</v>
      </c>
      <c r="G428">
        <v>14</v>
      </c>
      <c r="H428">
        <v>25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16</v>
      </c>
      <c r="F430">
        <v>16</v>
      </c>
      <c r="G430">
        <v>15</v>
      </c>
      <c r="H430">
        <v>31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8</v>
      </c>
      <c r="G431">
        <v>12</v>
      </c>
      <c r="H431">
        <v>20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9</v>
      </c>
      <c r="F432">
        <v>6</v>
      </c>
      <c r="G432">
        <v>11</v>
      </c>
      <c r="H432">
        <v>17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13</v>
      </c>
      <c r="F433">
        <v>19</v>
      </c>
      <c r="G433">
        <v>20</v>
      </c>
      <c r="H433">
        <v>39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5</v>
      </c>
      <c r="F435">
        <v>3</v>
      </c>
      <c r="G435">
        <v>4</v>
      </c>
      <c r="H435">
        <v>7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11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23</v>
      </c>
      <c r="H438">
        <v>53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6</v>
      </c>
      <c r="F439">
        <v>9</v>
      </c>
      <c r="G439">
        <v>4</v>
      </c>
      <c r="H439">
        <v>13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8</v>
      </c>
      <c r="F440">
        <v>12</v>
      </c>
      <c r="G440">
        <v>9</v>
      </c>
      <c r="H440">
        <v>21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16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9</v>
      </c>
      <c r="F443">
        <v>13</v>
      </c>
      <c r="G443">
        <v>10</v>
      </c>
      <c r="H443">
        <v>23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15</v>
      </c>
      <c r="G446">
        <v>14</v>
      </c>
      <c r="H446">
        <v>29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10</v>
      </c>
      <c r="G450">
        <v>14</v>
      </c>
      <c r="H450">
        <v>24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9</v>
      </c>
      <c r="F452">
        <v>5</v>
      </c>
      <c r="G452">
        <v>10</v>
      </c>
      <c r="H452">
        <v>15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13</v>
      </c>
      <c r="F453">
        <v>12</v>
      </c>
      <c r="G453">
        <v>12</v>
      </c>
      <c r="H453">
        <v>24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6</v>
      </c>
      <c r="G455">
        <v>6</v>
      </c>
      <c r="H455">
        <v>12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6</v>
      </c>
      <c r="F456">
        <v>6</v>
      </c>
      <c r="G456">
        <v>8</v>
      </c>
      <c r="H456">
        <v>14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3</v>
      </c>
      <c r="G458">
        <v>7</v>
      </c>
      <c r="H458">
        <v>10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1139</v>
      </c>
      <c r="F460">
        <f>SUM(F381:F459)</f>
        <v>1309</v>
      </c>
      <c r="G460">
        <f>SUM(G381:G459)</f>
        <v>1481</v>
      </c>
      <c r="H460">
        <f>SUM(H381:H459)</f>
        <v>2790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I21" sqref="I21"/>
    </sheetView>
  </sheetViews>
  <sheetFormatPr defaultColWidth="9.00390625" defaultRowHeight="13.5"/>
  <sheetData>
    <row r="1" spans="1:6" ht="13.5">
      <c r="A1" t="s">
        <v>949</v>
      </c>
      <c r="B1" t="s">
        <v>950</v>
      </c>
      <c r="C1" t="s">
        <v>951</v>
      </c>
      <c r="D1" t="s">
        <v>502</v>
      </c>
      <c r="E1" t="s">
        <v>503</v>
      </c>
      <c r="F1" t="s">
        <v>963</v>
      </c>
    </row>
    <row r="2" spans="1:6" ht="13.5">
      <c r="A2">
        <v>44203</v>
      </c>
      <c r="B2">
        <v>201203</v>
      </c>
      <c r="C2">
        <v>1</v>
      </c>
      <c r="D2">
        <v>1574</v>
      </c>
      <c r="E2">
        <v>1910</v>
      </c>
      <c r="F2">
        <v>1645</v>
      </c>
    </row>
    <row r="3" spans="1:6" ht="13.5">
      <c r="A3">
        <v>44203</v>
      </c>
      <c r="B3">
        <v>201203</v>
      </c>
      <c r="C3">
        <v>2</v>
      </c>
      <c r="D3">
        <v>3804</v>
      </c>
      <c r="E3">
        <v>4265</v>
      </c>
      <c r="F3">
        <v>3689</v>
      </c>
    </row>
    <row r="4" spans="1:6" ht="13.5">
      <c r="A4">
        <v>44203</v>
      </c>
      <c r="B4">
        <v>201203</v>
      </c>
      <c r="C4">
        <v>3</v>
      </c>
      <c r="D4">
        <v>3856</v>
      </c>
      <c r="E4">
        <v>4233</v>
      </c>
      <c r="F4">
        <v>3936</v>
      </c>
    </row>
    <row r="5" spans="1:6" ht="13.5">
      <c r="A5">
        <v>44203</v>
      </c>
      <c r="B5">
        <v>201203</v>
      </c>
      <c r="C5">
        <v>4</v>
      </c>
      <c r="D5">
        <v>3826</v>
      </c>
      <c r="E5">
        <v>4121</v>
      </c>
      <c r="F5">
        <v>3268</v>
      </c>
    </row>
    <row r="6" spans="1:6" ht="13.5">
      <c r="A6">
        <v>44203</v>
      </c>
      <c r="B6">
        <v>201203</v>
      </c>
      <c r="C6">
        <v>5</v>
      </c>
      <c r="D6">
        <v>4156</v>
      </c>
      <c r="E6">
        <v>4413</v>
      </c>
      <c r="F6">
        <v>3837</v>
      </c>
    </row>
    <row r="7" spans="1:6" ht="13.5">
      <c r="A7">
        <v>44203</v>
      </c>
      <c r="B7">
        <v>201203</v>
      </c>
      <c r="C7">
        <v>6</v>
      </c>
      <c r="D7">
        <v>4023</v>
      </c>
      <c r="E7">
        <v>4490</v>
      </c>
      <c r="F7">
        <v>3616</v>
      </c>
    </row>
    <row r="8" spans="1:6" ht="13.5">
      <c r="A8">
        <v>44203</v>
      </c>
      <c r="B8">
        <v>201203</v>
      </c>
      <c r="C8">
        <v>7</v>
      </c>
      <c r="D8">
        <v>3047</v>
      </c>
      <c r="E8">
        <v>3290</v>
      </c>
      <c r="F8">
        <v>2647</v>
      </c>
    </row>
    <row r="9" spans="1:6" ht="13.5">
      <c r="A9">
        <v>44203</v>
      </c>
      <c r="B9">
        <v>201203</v>
      </c>
      <c r="C9">
        <v>8</v>
      </c>
      <c r="D9">
        <v>4131</v>
      </c>
      <c r="E9">
        <v>4680</v>
      </c>
      <c r="F9">
        <v>3765</v>
      </c>
    </row>
    <row r="10" spans="1:6" ht="13.5">
      <c r="A10">
        <v>44203</v>
      </c>
      <c r="B10">
        <v>201203</v>
      </c>
      <c r="C10">
        <v>9</v>
      </c>
      <c r="D10">
        <v>1378</v>
      </c>
      <c r="E10">
        <v>1428</v>
      </c>
      <c r="F10">
        <v>1202</v>
      </c>
    </row>
    <row r="11" spans="1:6" ht="13.5">
      <c r="A11">
        <v>44203</v>
      </c>
      <c r="B11">
        <v>201203</v>
      </c>
      <c r="C11">
        <v>10</v>
      </c>
      <c r="D11">
        <v>1417</v>
      </c>
      <c r="E11">
        <v>1434</v>
      </c>
      <c r="F11">
        <v>1226</v>
      </c>
    </row>
    <row r="12" spans="1:6" ht="13.5">
      <c r="A12">
        <v>44203</v>
      </c>
      <c r="B12">
        <v>201203</v>
      </c>
      <c r="C12">
        <v>11</v>
      </c>
      <c r="D12">
        <v>2072</v>
      </c>
      <c r="E12">
        <v>2164</v>
      </c>
      <c r="F12">
        <v>1922</v>
      </c>
    </row>
    <row r="13" spans="1:6" ht="13.5">
      <c r="A13">
        <v>44203</v>
      </c>
      <c r="B13">
        <v>201203</v>
      </c>
      <c r="C13">
        <v>21</v>
      </c>
      <c r="D13">
        <v>815</v>
      </c>
      <c r="E13">
        <v>925</v>
      </c>
      <c r="F13">
        <v>706</v>
      </c>
    </row>
    <row r="14" spans="1:6" ht="13.5">
      <c r="A14">
        <v>44203</v>
      </c>
      <c r="B14">
        <v>201203</v>
      </c>
      <c r="C14">
        <v>22</v>
      </c>
      <c r="D14">
        <v>1062</v>
      </c>
      <c r="E14">
        <v>1212</v>
      </c>
      <c r="F14">
        <v>907</v>
      </c>
    </row>
    <row r="15" spans="1:6" ht="13.5">
      <c r="A15">
        <v>44203</v>
      </c>
      <c r="B15">
        <v>201203</v>
      </c>
      <c r="C15">
        <v>23</v>
      </c>
      <c r="D15">
        <v>463</v>
      </c>
      <c r="E15">
        <v>511</v>
      </c>
      <c r="F15">
        <v>351</v>
      </c>
    </row>
    <row r="16" spans="1:6" ht="13.5">
      <c r="A16">
        <v>44203</v>
      </c>
      <c r="B16">
        <v>201203</v>
      </c>
      <c r="C16">
        <v>24</v>
      </c>
      <c r="D16">
        <v>225</v>
      </c>
      <c r="E16">
        <v>245</v>
      </c>
      <c r="F16">
        <v>173</v>
      </c>
    </row>
    <row r="17" spans="1:6" ht="13.5">
      <c r="A17">
        <v>44203</v>
      </c>
      <c r="B17">
        <v>201203</v>
      </c>
      <c r="C17">
        <v>32</v>
      </c>
      <c r="D17">
        <v>756</v>
      </c>
      <c r="E17">
        <v>837</v>
      </c>
      <c r="F17">
        <v>628</v>
      </c>
    </row>
    <row r="18" spans="1:6" ht="13.5">
      <c r="A18">
        <v>44203</v>
      </c>
      <c r="B18">
        <v>201203</v>
      </c>
      <c r="C18">
        <v>33</v>
      </c>
      <c r="D18">
        <v>778</v>
      </c>
      <c r="E18">
        <v>901</v>
      </c>
      <c r="F18">
        <v>748</v>
      </c>
    </row>
    <row r="19" spans="1:6" ht="13.5">
      <c r="A19">
        <v>44203</v>
      </c>
      <c r="B19">
        <v>201203</v>
      </c>
      <c r="C19">
        <v>41</v>
      </c>
      <c r="D19">
        <v>686</v>
      </c>
      <c r="E19">
        <v>817</v>
      </c>
      <c r="F19">
        <v>614</v>
      </c>
    </row>
    <row r="20" spans="1:6" ht="13.5">
      <c r="A20">
        <v>44203</v>
      </c>
      <c r="B20">
        <v>201203</v>
      </c>
      <c r="C20">
        <v>43</v>
      </c>
      <c r="D20">
        <v>760</v>
      </c>
      <c r="E20">
        <v>862</v>
      </c>
      <c r="F20">
        <v>640</v>
      </c>
    </row>
    <row r="21" spans="1:6" ht="13.5">
      <c r="A21">
        <v>44203</v>
      </c>
      <c r="B21">
        <v>201203</v>
      </c>
      <c r="C21">
        <v>44</v>
      </c>
      <c r="D21">
        <v>223</v>
      </c>
      <c r="E21">
        <v>287</v>
      </c>
      <c r="F21">
        <v>199</v>
      </c>
    </row>
    <row r="22" spans="1:6" ht="13.5">
      <c r="A22">
        <v>44203</v>
      </c>
      <c r="B22">
        <v>201203</v>
      </c>
      <c r="C22">
        <v>45</v>
      </c>
      <c r="D22">
        <v>56</v>
      </c>
      <c r="E22">
        <v>60</v>
      </c>
      <c r="F22">
        <v>51</v>
      </c>
    </row>
    <row r="23" spans="1:6" ht="13.5">
      <c r="A23">
        <v>44203</v>
      </c>
      <c r="B23">
        <v>201203</v>
      </c>
      <c r="C23">
        <v>46</v>
      </c>
      <c r="D23">
        <v>376</v>
      </c>
      <c r="E23">
        <v>425</v>
      </c>
      <c r="F23">
        <v>349</v>
      </c>
    </row>
    <row r="24" spans="1:6" ht="13.5">
      <c r="A24">
        <v>44203</v>
      </c>
      <c r="B24">
        <v>201203</v>
      </c>
      <c r="C24">
        <v>51</v>
      </c>
      <c r="D24">
        <v>1309</v>
      </c>
      <c r="E24">
        <v>1481</v>
      </c>
      <c r="F24">
        <v>1139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G27" sqref="G27"/>
    </sheetView>
  </sheetViews>
  <sheetFormatPr defaultColWidth="9.00390625" defaultRowHeight="13.5"/>
  <sheetData>
    <row r="1" spans="1:15" ht="13.5">
      <c r="A1" t="s">
        <v>949</v>
      </c>
      <c r="B1" t="s">
        <v>950</v>
      </c>
      <c r="C1" t="s">
        <v>951</v>
      </c>
      <c r="D1" t="s">
        <v>952</v>
      </c>
      <c r="E1" t="s">
        <v>953</v>
      </c>
      <c r="F1" t="s">
        <v>954</v>
      </c>
      <c r="G1" t="s">
        <v>955</v>
      </c>
      <c r="H1" t="s">
        <v>956</v>
      </c>
      <c r="I1" t="s">
        <v>957</v>
      </c>
      <c r="J1" t="s">
        <v>958</v>
      </c>
      <c r="K1" t="s">
        <v>959</v>
      </c>
      <c r="L1" t="s">
        <v>960</v>
      </c>
      <c r="M1" t="s">
        <v>961</v>
      </c>
      <c r="N1" t="s">
        <v>962</v>
      </c>
      <c r="O1" t="s">
        <v>504</v>
      </c>
    </row>
    <row r="2" spans="1:15" ht="13.5">
      <c r="A2">
        <v>44203</v>
      </c>
      <c r="B2">
        <v>201203</v>
      </c>
      <c r="C2">
        <v>1</v>
      </c>
      <c r="D2">
        <v>262</v>
      </c>
      <c r="E2">
        <v>232</v>
      </c>
      <c r="F2">
        <v>264</v>
      </c>
      <c r="G2">
        <v>379</v>
      </c>
      <c r="H2">
        <v>333</v>
      </c>
      <c r="I2">
        <v>438</v>
      </c>
      <c r="J2">
        <v>627</v>
      </c>
      <c r="K2">
        <v>554</v>
      </c>
      <c r="L2">
        <v>340</v>
      </c>
      <c r="M2">
        <v>55</v>
      </c>
      <c r="N2">
        <v>0</v>
      </c>
      <c r="O2">
        <v>3484</v>
      </c>
    </row>
    <row r="3" spans="1:15" ht="13.5">
      <c r="A3">
        <v>44203</v>
      </c>
      <c r="B3">
        <v>201203</v>
      </c>
      <c r="C3">
        <v>2</v>
      </c>
      <c r="D3">
        <v>928</v>
      </c>
      <c r="E3">
        <v>668</v>
      </c>
      <c r="F3">
        <v>995</v>
      </c>
      <c r="G3">
        <v>1196</v>
      </c>
      <c r="H3">
        <v>868</v>
      </c>
      <c r="I3">
        <v>931</v>
      </c>
      <c r="J3">
        <v>1057</v>
      </c>
      <c r="K3">
        <v>810</v>
      </c>
      <c r="L3">
        <v>511</v>
      </c>
      <c r="M3">
        <v>102</v>
      </c>
      <c r="N3">
        <v>3</v>
      </c>
      <c r="O3">
        <v>8069</v>
      </c>
    </row>
    <row r="4" spans="1:15" ht="13.5">
      <c r="A4">
        <v>44203</v>
      </c>
      <c r="B4">
        <v>201203</v>
      </c>
      <c r="C4">
        <v>3</v>
      </c>
      <c r="D4">
        <v>669</v>
      </c>
      <c r="E4">
        <v>716</v>
      </c>
      <c r="F4">
        <v>795</v>
      </c>
      <c r="G4">
        <v>999</v>
      </c>
      <c r="H4">
        <v>1023</v>
      </c>
      <c r="I4">
        <v>1030</v>
      </c>
      <c r="J4">
        <v>1238</v>
      </c>
      <c r="K4">
        <v>938</v>
      </c>
      <c r="L4">
        <v>579</v>
      </c>
      <c r="M4">
        <v>102</v>
      </c>
      <c r="N4">
        <v>0</v>
      </c>
      <c r="O4">
        <v>8089</v>
      </c>
    </row>
    <row r="5" spans="1:15" ht="13.5">
      <c r="A5">
        <v>44203</v>
      </c>
      <c r="B5">
        <v>201203</v>
      </c>
      <c r="C5">
        <v>4</v>
      </c>
      <c r="D5">
        <v>947</v>
      </c>
      <c r="E5">
        <v>950</v>
      </c>
      <c r="F5">
        <v>865</v>
      </c>
      <c r="G5">
        <v>1133</v>
      </c>
      <c r="H5">
        <v>1167</v>
      </c>
      <c r="I5">
        <v>1058</v>
      </c>
      <c r="J5">
        <v>907</v>
      </c>
      <c r="K5">
        <v>592</v>
      </c>
      <c r="L5">
        <v>278</v>
      </c>
      <c r="M5">
        <v>46</v>
      </c>
      <c r="N5">
        <v>4</v>
      </c>
      <c r="O5">
        <v>7947</v>
      </c>
    </row>
    <row r="6" spans="1:15" ht="13.5">
      <c r="A6">
        <v>44203</v>
      </c>
      <c r="B6">
        <v>201203</v>
      </c>
      <c r="C6">
        <v>5</v>
      </c>
      <c r="D6">
        <v>877</v>
      </c>
      <c r="E6">
        <v>843</v>
      </c>
      <c r="F6">
        <v>1089</v>
      </c>
      <c r="G6">
        <v>1247</v>
      </c>
      <c r="H6">
        <v>1067</v>
      </c>
      <c r="I6">
        <v>1080</v>
      </c>
      <c r="J6">
        <v>1096</v>
      </c>
      <c r="K6">
        <v>790</v>
      </c>
      <c r="L6">
        <v>410</v>
      </c>
      <c r="M6">
        <v>67</v>
      </c>
      <c r="N6">
        <v>3</v>
      </c>
      <c r="O6">
        <v>8569</v>
      </c>
    </row>
    <row r="7" spans="1:15" ht="13.5">
      <c r="A7">
        <v>44203</v>
      </c>
      <c r="B7">
        <v>201203</v>
      </c>
      <c r="C7">
        <v>6</v>
      </c>
      <c r="D7">
        <v>913</v>
      </c>
      <c r="E7">
        <v>852</v>
      </c>
      <c r="F7">
        <v>886</v>
      </c>
      <c r="G7">
        <v>1160</v>
      </c>
      <c r="H7">
        <v>1023</v>
      </c>
      <c r="I7">
        <v>1020</v>
      </c>
      <c r="J7">
        <v>1208</v>
      </c>
      <c r="K7">
        <v>902</v>
      </c>
      <c r="L7">
        <v>440</v>
      </c>
      <c r="M7">
        <v>104</v>
      </c>
      <c r="N7">
        <v>5</v>
      </c>
      <c r="O7">
        <v>8513</v>
      </c>
    </row>
    <row r="8" spans="1:15" ht="13.5">
      <c r="A8">
        <v>44203</v>
      </c>
      <c r="B8">
        <v>201203</v>
      </c>
      <c r="C8">
        <v>7</v>
      </c>
      <c r="D8">
        <v>718</v>
      </c>
      <c r="E8">
        <v>652</v>
      </c>
      <c r="F8">
        <v>743</v>
      </c>
      <c r="G8">
        <v>930</v>
      </c>
      <c r="H8">
        <v>779</v>
      </c>
      <c r="I8">
        <v>806</v>
      </c>
      <c r="J8">
        <v>842</v>
      </c>
      <c r="K8">
        <v>542</v>
      </c>
      <c r="L8">
        <v>272</v>
      </c>
      <c r="M8">
        <v>53</v>
      </c>
      <c r="N8">
        <v>0</v>
      </c>
      <c r="O8">
        <v>6337</v>
      </c>
    </row>
    <row r="9" spans="1:15" ht="13.5">
      <c r="A9">
        <v>44203</v>
      </c>
      <c r="B9">
        <v>201203</v>
      </c>
      <c r="C9">
        <v>8</v>
      </c>
      <c r="D9">
        <v>1004</v>
      </c>
      <c r="E9">
        <v>1019</v>
      </c>
      <c r="F9">
        <v>837</v>
      </c>
      <c r="G9">
        <v>1197</v>
      </c>
      <c r="H9">
        <v>994</v>
      </c>
      <c r="I9">
        <v>1058</v>
      </c>
      <c r="J9">
        <v>1249</v>
      </c>
      <c r="K9">
        <v>798</v>
      </c>
      <c r="L9">
        <v>521</v>
      </c>
      <c r="M9">
        <v>130</v>
      </c>
      <c r="N9">
        <v>4</v>
      </c>
      <c r="O9">
        <v>8811</v>
      </c>
    </row>
    <row r="10" spans="1:15" ht="13.5">
      <c r="A10">
        <v>44203</v>
      </c>
      <c r="B10">
        <v>201203</v>
      </c>
      <c r="C10">
        <v>9</v>
      </c>
      <c r="D10">
        <v>213</v>
      </c>
      <c r="E10">
        <v>267</v>
      </c>
      <c r="F10">
        <v>285</v>
      </c>
      <c r="G10">
        <v>307</v>
      </c>
      <c r="H10">
        <v>322</v>
      </c>
      <c r="I10">
        <v>375</v>
      </c>
      <c r="J10">
        <v>468</v>
      </c>
      <c r="K10">
        <v>328</v>
      </c>
      <c r="L10">
        <v>198</v>
      </c>
      <c r="M10">
        <v>42</v>
      </c>
      <c r="N10">
        <v>1</v>
      </c>
      <c r="O10">
        <v>2806</v>
      </c>
    </row>
    <row r="11" spans="1:15" ht="13.5">
      <c r="A11">
        <v>44203</v>
      </c>
      <c r="B11">
        <v>201203</v>
      </c>
      <c r="C11">
        <v>10</v>
      </c>
      <c r="D11">
        <v>207</v>
      </c>
      <c r="E11">
        <v>307</v>
      </c>
      <c r="F11">
        <v>360</v>
      </c>
      <c r="G11">
        <v>308</v>
      </c>
      <c r="H11">
        <v>344</v>
      </c>
      <c r="I11">
        <v>337</v>
      </c>
      <c r="J11">
        <v>437</v>
      </c>
      <c r="K11">
        <v>318</v>
      </c>
      <c r="L11">
        <v>194</v>
      </c>
      <c r="M11">
        <v>37</v>
      </c>
      <c r="N11">
        <v>2</v>
      </c>
      <c r="O11">
        <v>2851</v>
      </c>
    </row>
    <row r="12" spans="1:15" ht="13.5">
      <c r="A12">
        <v>44203</v>
      </c>
      <c r="B12">
        <v>201203</v>
      </c>
      <c r="C12">
        <v>11</v>
      </c>
      <c r="D12">
        <v>310</v>
      </c>
      <c r="E12">
        <v>362</v>
      </c>
      <c r="F12">
        <v>420</v>
      </c>
      <c r="G12">
        <v>474</v>
      </c>
      <c r="H12">
        <v>439</v>
      </c>
      <c r="I12">
        <v>540</v>
      </c>
      <c r="J12">
        <v>711</v>
      </c>
      <c r="K12">
        <v>571</v>
      </c>
      <c r="L12">
        <v>335</v>
      </c>
      <c r="M12">
        <v>73</v>
      </c>
      <c r="N12">
        <v>1</v>
      </c>
      <c r="O12">
        <v>4236</v>
      </c>
    </row>
    <row r="13" spans="1:15" ht="13.5">
      <c r="A13">
        <v>44203</v>
      </c>
      <c r="B13">
        <v>201203</v>
      </c>
      <c r="C13">
        <v>21</v>
      </c>
      <c r="D13">
        <v>120</v>
      </c>
      <c r="E13">
        <v>153</v>
      </c>
      <c r="F13">
        <v>139</v>
      </c>
      <c r="G13">
        <v>142</v>
      </c>
      <c r="H13">
        <v>199</v>
      </c>
      <c r="I13">
        <v>224</v>
      </c>
      <c r="J13">
        <v>304</v>
      </c>
      <c r="K13">
        <v>263</v>
      </c>
      <c r="L13">
        <v>157</v>
      </c>
      <c r="M13">
        <v>38</v>
      </c>
      <c r="N13">
        <v>1</v>
      </c>
      <c r="O13">
        <v>1740</v>
      </c>
    </row>
    <row r="14" spans="1:15" ht="13.5">
      <c r="A14">
        <v>44203</v>
      </c>
      <c r="B14">
        <v>201203</v>
      </c>
      <c r="C14">
        <v>22</v>
      </c>
      <c r="D14">
        <v>163</v>
      </c>
      <c r="E14">
        <v>231</v>
      </c>
      <c r="F14">
        <v>235</v>
      </c>
      <c r="G14">
        <v>247</v>
      </c>
      <c r="H14">
        <v>250</v>
      </c>
      <c r="I14">
        <v>359</v>
      </c>
      <c r="J14">
        <v>316</v>
      </c>
      <c r="K14">
        <v>253</v>
      </c>
      <c r="L14">
        <v>179</v>
      </c>
      <c r="M14">
        <v>40</v>
      </c>
      <c r="N14">
        <v>1</v>
      </c>
      <c r="O14">
        <v>2274</v>
      </c>
    </row>
    <row r="15" spans="1:15" ht="13.5">
      <c r="A15">
        <v>44203</v>
      </c>
      <c r="B15">
        <v>201203</v>
      </c>
      <c r="C15">
        <v>23</v>
      </c>
      <c r="D15">
        <v>90</v>
      </c>
      <c r="E15">
        <v>134</v>
      </c>
      <c r="F15">
        <v>81</v>
      </c>
      <c r="G15">
        <v>93</v>
      </c>
      <c r="H15">
        <v>128</v>
      </c>
      <c r="I15">
        <v>134</v>
      </c>
      <c r="J15">
        <v>104</v>
      </c>
      <c r="K15">
        <v>98</v>
      </c>
      <c r="L15">
        <v>99</v>
      </c>
      <c r="M15">
        <v>13</v>
      </c>
      <c r="N15">
        <v>0</v>
      </c>
      <c r="O15">
        <v>974</v>
      </c>
    </row>
    <row r="16" spans="1:15" ht="13.5">
      <c r="A16">
        <v>44203</v>
      </c>
      <c r="B16">
        <v>201203</v>
      </c>
      <c r="C16">
        <v>24</v>
      </c>
      <c r="D16">
        <v>32</v>
      </c>
      <c r="E16">
        <v>42</v>
      </c>
      <c r="F16">
        <v>51</v>
      </c>
      <c r="G16">
        <v>42</v>
      </c>
      <c r="H16">
        <v>38</v>
      </c>
      <c r="I16">
        <v>64</v>
      </c>
      <c r="J16">
        <v>78</v>
      </c>
      <c r="K16">
        <v>68</v>
      </c>
      <c r="L16">
        <v>50</v>
      </c>
      <c r="M16">
        <v>5</v>
      </c>
      <c r="N16">
        <v>0</v>
      </c>
      <c r="O16">
        <v>470</v>
      </c>
    </row>
    <row r="17" spans="1:15" ht="13.5">
      <c r="A17">
        <v>44203</v>
      </c>
      <c r="B17">
        <v>201203</v>
      </c>
      <c r="C17">
        <v>32</v>
      </c>
      <c r="D17">
        <v>116</v>
      </c>
      <c r="E17">
        <v>184</v>
      </c>
      <c r="F17">
        <v>111</v>
      </c>
      <c r="G17">
        <v>136</v>
      </c>
      <c r="H17">
        <v>170</v>
      </c>
      <c r="I17">
        <v>214</v>
      </c>
      <c r="J17">
        <v>259</v>
      </c>
      <c r="K17">
        <v>219</v>
      </c>
      <c r="L17">
        <v>158</v>
      </c>
      <c r="M17">
        <v>26</v>
      </c>
      <c r="N17">
        <v>0</v>
      </c>
      <c r="O17">
        <v>1593</v>
      </c>
    </row>
    <row r="18" spans="1:15" ht="13.5">
      <c r="A18">
        <v>44203</v>
      </c>
      <c r="B18">
        <v>201203</v>
      </c>
      <c r="C18">
        <v>33</v>
      </c>
      <c r="D18">
        <v>40</v>
      </c>
      <c r="E18">
        <v>104</v>
      </c>
      <c r="F18">
        <v>119</v>
      </c>
      <c r="G18">
        <v>96</v>
      </c>
      <c r="H18">
        <v>145</v>
      </c>
      <c r="I18">
        <v>266</v>
      </c>
      <c r="J18">
        <v>330</v>
      </c>
      <c r="K18">
        <v>286</v>
      </c>
      <c r="L18">
        <v>242</v>
      </c>
      <c r="M18">
        <v>51</v>
      </c>
      <c r="N18">
        <v>0</v>
      </c>
      <c r="O18">
        <v>1679</v>
      </c>
    </row>
    <row r="19" spans="1:15" ht="13.5">
      <c r="A19">
        <v>44203</v>
      </c>
      <c r="B19">
        <v>201203</v>
      </c>
      <c r="C19">
        <v>41</v>
      </c>
      <c r="D19">
        <v>78</v>
      </c>
      <c r="E19">
        <v>121</v>
      </c>
      <c r="F19">
        <v>138</v>
      </c>
      <c r="G19">
        <v>116</v>
      </c>
      <c r="H19">
        <v>136</v>
      </c>
      <c r="I19">
        <v>223</v>
      </c>
      <c r="J19">
        <v>264</v>
      </c>
      <c r="K19">
        <v>205</v>
      </c>
      <c r="L19">
        <v>184</v>
      </c>
      <c r="M19">
        <v>37</v>
      </c>
      <c r="N19">
        <v>1</v>
      </c>
      <c r="O19">
        <v>1503</v>
      </c>
    </row>
    <row r="20" spans="1:15" ht="13.5">
      <c r="A20">
        <v>44203</v>
      </c>
      <c r="B20">
        <v>201203</v>
      </c>
      <c r="C20">
        <v>43</v>
      </c>
      <c r="D20">
        <v>78</v>
      </c>
      <c r="E20">
        <v>139</v>
      </c>
      <c r="F20">
        <v>122</v>
      </c>
      <c r="G20">
        <v>106</v>
      </c>
      <c r="H20">
        <v>146</v>
      </c>
      <c r="I20">
        <v>223</v>
      </c>
      <c r="J20">
        <v>244</v>
      </c>
      <c r="K20">
        <v>258</v>
      </c>
      <c r="L20">
        <v>233</v>
      </c>
      <c r="M20">
        <v>69</v>
      </c>
      <c r="N20">
        <v>4</v>
      </c>
      <c r="O20">
        <v>1622</v>
      </c>
    </row>
    <row r="21" spans="1:15" ht="13.5">
      <c r="A21">
        <v>44203</v>
      </c>
      <c r="B21">
        <v>201203</v>
      </c>
      <c r="C21">
        <v>44</v>
      </c>
      <c r="D21">
        <v>27</v>
      </c>
      <c r="E21">
        <v>39</v>
      </c>
      <c r="F21">
        <v>37</v>
      </c>
      <c r="G21">
        <v>34</v>
      </c>
      <c r="H21">
        <v>59</v>
      </c>
      <c r="I21">
        <v>79</v>
      </c>
      <c r="J21">
        <v>70</v>
      </c>
      <c r="K21">
        <v>87</v>
      </c>
      <c r="L21">
        <v>61</v>
      </c>
      <c r="M21">
        <v>17</v>
      </c>
      <c r="N21">
        <v>0</v>
      </c>
      <c r="O21">
        <v>510</v>
      </c>
    </row>
    <row r="22" spans="1:15" ht="13.5">
      <c r="A22">
        <v>44203</v>
      </c>
      <c r="B22">
        <v>201203</v>
      </c>
      <c r="C22">
        <v>45</v>
      </c>
      <c r="D22">
        <v>2</v>
      </c>
      <c r="E22">
        <v>11</v>
      </c>
      <c r="F22">
        <v>5</v>
      </c>
      <c r="G22">
        <v>7</v>
      </c>
      <c r="H22">
        <v>11</v>
      </c>
      <c r="I22">
        <v>14</v>
      </c>
      <c r="J22">
        <v>20</v>
      </c>
      <c r="K22">
        <v>22</v>
      </c>
      <c r="L22">
        <v>20</v>
      </c>
      <c r="M22">
        <v>4</v>
      </c>
      <c r="N22">
        <v>0</v>
      </c>
      <c r="O22">
        <v>116</v>
      </c>
    </row>
    <row r="23" spans="1:15" ht="13.5">
      <c r="A23">
        <v>44203</v>
      </c>
      <c r="B23">
        <v>201203</v>
      </c>
      <c r="C23">
        <v>46</v>
      </c>
      <c r="D23">
        <v>16</v>
      </c>
      <c r="E23">
        <v>37</v>
      </c>
      <c r="F23">
        <v>50</v>
      </c>
      <c r="G23">
        <v>40</v>
      </c>
      <c r="H23">
        <v>67</v>
      </c>
      <c r="I23">
        <v>120</v>
      </c>
      <c r="J23">
        <v>156</v>
      </c>
      <c r="K23">
        <v>140</v>
      </c>
      <c r="L23">
        <v>142</v>
      </c>
      <c r="M23">
        <v>32</v>
      </c>
      <c r="N23">
        <v>1</v>
      </c>
      <c r="O23">
        <v>801</v>
      </c>
    </row>
    <row r="24" spans="1:15" ht="13.5">
      <c r="A24">
        <v>44203</v>
      </c>
      <c r="B24">
        <v>201203</v>
      </c>
      <c r="C24">
        <v>51</v>
      </c>
      <c r="D24">
        <v>121</v>
      </c>
      <c r="E24">
        <v>200</v>
      </c>
      <c r="F24">
        <v>190</v>
      </c>
      <c r="G24">
        <v>169</v>
      </c>
      <c r="H24">
        <v>199</v>
      </c>
      <c r="I24">
        <v>428</v>
      </c>
      <c r="J24">
        <v>405</v>
      </c>
      <c r="K24">
        <v>495</v>
      </c>
      <c r="L24">
        <v>471</v>
      </c>
      <c r="M24">
        <v>104</v>
      </c>
      <c r="N24">
        <v>8</v>
      </c>
      <c r="O24">
        <v>2790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19" t="s">
        <v>987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476</v>
      </c>
    </row>
    <row r="3" spans="1:13" ht="14.25">
      <c r="A3" s="120">
        <v>0</v>
      </c>
      <c r="B3" s="88" t="s">
        <v>0</v>
      </c>
      <c r="C3" s="89">
        <v>397</v>
      </c>
      <c r="D3" s="89">
        <v>434</v>
      </c>
      <c r="E3" s="89">
        <v>408</v>
      </c>
      <c r="F3" s="89">
        <v>432</v>
      </c>
      <c r="G3" s="89">
        <v>384</v>
      </c>
      <c r="H3" s="89">
        <v>407</v>
      </c>
      <c r="I3" s="89">
        <v>380</v>
      </c>
      <c r="J3" s="89">
        <v>373</v>
      </c>
      <c r="K3" s="89">
        <v>387</v>
      </c>
      <c r="L3" s="89">
        <v>406</v>
      </c>
      <c r="M3" s="89">
        <v>4008</v>
      </c>
    </row>
    <row r="4" spans="1:13" ht="14.25">
      <c r="A4" s="120"/>
      <c r="B4" s="90" t="s">
        <v>1</v>
      </c>
      <c r="C4" s="91">
        <v>396</v>
      </c>
      <c r="D4" s="91">
        <v>378</v>
      </c>
      <c r="E4" s="91">
        <v>404</v>
      </c>
      <c r="F4" s="91">
        <v>390</v>
      </c>
      <c r="G4" s="91">
        <v>383</v>
      </c>
      <c r="H4" s="91">
        <v>418</v>
      </c>
      <c r="I4" s="91">
        <v>372</v>
      </c>
      <c r="J4" s="91">
        <v>406</v>
      </c>
      <c r="K4" s="91">
        <v>373</v>
      </c>
      <c r="L4" s="91">
        <v>403</v>
      </c>
      <c r="M4" s="91">
        <v>3923</v>
      </c>
    </row>
    <row r="5" spans="1:13" ht="14.25">
      <c r="A5" s="120"/>
      <c r="B5" s="92" t="s">
        <v>2</v>
      </c>
      <c r="C5" s="93">
        <v>793</v>
      </c>
      <c r="D5" s="93">
        <v>812</v>
      </c>
      <c r="E5" s="93">
        <v>812</v>
      </c>
      <c r="F5" s="93">
        <v>822</v>
      </c>
      <c r="G5" s="93">
        <v>767</v>
      </c>
      <c r="H5" s="93">
        <v>825</v>
      </c>
      <c r="I5" s="93">
        <v>752</v>
      </c>
      <c r="J5" s="93">
        <v>779</v>
      </c>
      <c r="K5" s="93">
        <v>760</v>
      </c>
      <c r="L5" s="93">
        <v>809</v>
      </c>
      <c r="M5" s="93">
        <v>7931</v>
      </c>
    </row>
    <row r="6" spans="1:13" ht="14.25">
      <c r="A6" s="120">
        <v>10</v>
      </c>
      <c r="B6" s="88" t="s">
        <v>0</v>
      </c>
      <c r="C6" s="89">
        <v>446</v>
      </c>
      <c r="D6" s="89">
        <v>440</v>
      </c>
      <c r="E6" s="89">
        <v>390</v>
      </c>
      <c r="F6" s="89">
        <v>407</v>
      </c>
      <c r="G6" s="89">
        <v>458</v>
      </c>
      <c r="H6" s="89">
        <v>407</v>
      </c>
      <c r="I6" s="89">
        <v>427</v>
      </c>
      <c r="J6" s="89">
        <v>464</v>
      </c>
      <c r="K6" s="89">
        <v>421</v>
      </c>
      <c r="L6" s="89">
        <v>388</v>
      </c>
      <c r="M6" s="89">
        <v>4248</v>
      </c>
    </row>
    <row r="7" spans="1:13" ht="14.25">
      <c r="A7" s="120"/>
      <c r="B7" s="90" t="s">
        <v>1</v>
      </c>
      <c r="C7" s="91">
        <v>360</v>
      </c>
      <c r="D7" s="91">
        <v>380</v>
      </c>
      <c r="E7" s="91">
        <v>455</v>
      </c>
      <c r="F7" s="91">
        <v>407</v>
      </c>
      <c r="G7" s="91">
        <v>387</v>
      </c>
      <c r="H7" s="91">
        <v>382</v>
      </c>
      <c r="I7" s="91">
        <v>416</v>
      </c>
      <c r="J7" s="91">
        <v>448</v>
      </c>
      <c r="K7" s="91">
        <v>392</v>
      </c>
      <c r="L7" s="91">
        <v>388</v>
      </c>
      <c r="M7" s="91">
        <v>4015</v>
      </c>
    </row>
    <row r="8" spans="1:13" ht="14.25">
      <c r="A8" s="120"/>
      <c r="B8" s="92" t="s">
        <v>2</v>
      </c>
      <c r="C8" s="93">
        <v>806</v>
      </c>
      <c r="D8" s="93">
        <v>820</v>
      </c>
      <c r="E8" s="93">
        <v>845</v>
      </c>
      <c r="F8" s="93">
        <v>814</v>
      </c>
      <c r="G8" s="93">
        <v>845</v>
      </c>
      <c r="H8" s="93">
        <v>789</v>
      </c>
      <c r="I8" s="93">
        <v>843</v>
      </c>
      <c r="J8" s="93">
        <v>912</v>
      </c>
      <c r="K8" s="93">
        <v>813</v>
      </c>
      <c r="L8" s="93">
        <v>776</v>
      </c>
      <c r="M8" s="93">
        <v>8263</v>
      </c>
    </row>
    <row r="9" spans="1:13" ht="14.25">
      <c r="A9" s="120">
        <v>20</v>
      </c>
      <c r="B9" s="88" t="s">
        <v>0</v>
      </c>
      <c r="C9" s="89">
        <v>383</v>
      </c>
      <c r="D9" s="89">
        <v>428</v>
      </c>
      <c r="E9" s="89">
        <v>391</v>
      </c>
      <c r="F9" s="89">
        <v>424</v>
      </c>
      <c r="G9" s="89">
        <v>459</v>
      </c>
      <c r="H9" s="89">
        <v>464</v>
      </c>
      <c r="I9" s="89">
        <v>524</v>
      </c>
      <c r="J9" s="89">
        <v>515</v>
      </c>
      <c r="K9" s="89">
        <v>506</v>
      </c>
      <c r="L9" s="89">
        <v>520</v>
      </c>
      <c r="M9" s="89">
        <v>4614</v>
      </c>
    </row>
    <row r="10" spans="1:13" ht="14.25">
      <c r="A10" s="120"/>
      <c r="B10" s="90" t="s">
        <v>1</v>
      </c>
      <c r="C10" s="91">
        <v>371</v>
      </c>
      <c r="D10" s="91">
        <v>381</v>
      </c>
      <c r="E10" s="91">
        <v>356</v>
      </c>
      <c r="F10" s="91">
        <v>390</v>
      </c>
      <c r="G10" s="91">
        <v>406</v>
      </c>
      <c r="H10" s="91">
        <v>413</v>
      </c>
      <c r="I10" s="91">
        <v>450</v>
      </c>
      <c r="J10" s="91">
        <v>457</v>
      </c>
      <c r="K10" s="91">
        <v>496</v>
      </c>
      <c r="L10" s="91">
        <v>483</v>
      </c>
      <c r="M10" s="91">
        <v>4203</v>
      </c>
    </row>
    <row r="11" spans="1:13" ht="14.25">
      <c r="A11" s="120"/>
      <c r="B11" s="92" t="s">
        <v>2</v>
      </c>
      <c r="C11" s="93">
        <v>754</v>
      </c>
      <c r="D11" s="93">
        <v>809</v>
      </c>
      <c r="E11" s="93">
        <v>747</v>
      </c>
      <c r="F11" s="93">
        <v>814</v>
      </c>
      <c r="G11" s="93">
        <v>865</v>
      </c>
      <c r="H11" s="93">
        <v>877</v>
      </c>
      <c r="I11" s="93">
        <v>974</v>
      </c>
      <c r="J11" s="93">
        <v>972</v>
      </c>
      <c r="K11" s="93">
        <v>1002</v>
      </c>
      <c r="L11" s="93">
        <v>1003</v>
      </c>
      <c r="M11" s="93">
        <v>8817</v>
      </c>
    </row>
    <row r="12" spans="1:13" ht="14.25">
      <c r="A12" s="120">
        <v>30</v>
      </c>
      <c r="B12" s="88" t="s">
        <v>0</v>
      </c>
      <c r="C12" s="89">
        <v>543</v>
      </c>
      <c r="D12" s="89">
        <v>459</v>
      </c>
      <c r="E12" s="89">
        <v>524</v>
      </c>
      <c r="F12" s="89">
        <v>532</v>
      </c>
      <c r="G12" s="89">
        <v>534</v>
      </c>
      <c r="H12" s="89">
        <v>505</v>
      </c>
      <c r="I12" s="89">
        <v>554</v>
      </c>
      <c r="J12" s="89">
        <v>617</v>
      </c>
      <c r="K12" s="89">
        <v>575</v>
      </c>
      <c r="L12" s="89">
        <v>577</v>
      </c>
      <c r="M12" s="89">
        <v>5420</v>
      </c>
    </row>
    <row r="13" spans="1:13" ht="14.25">
      <c r="A13" s="120"/>
      <c r="B13" s="90" t="s">
        <v>1</v>
      </c>
      <c r="C13" s="91">
        <v>492</v>
      </c>
      <c r="D13" s="91">
        <v>454</v>
      </c>
      <c r="E13" s="91">
        <v>487</v>
      </c>
      <c r="F13" s="91">
        <v>462</v>
      </c>
      <c r="G13" s="91">
        <v>486</v>
      </c>
      <c r="H13" s="91">
        <v>493</v>
      </c>
      <c r="I13" s="91">
        <v>545</v>
      </c>
      <c r="J13" s="91">
        <v>562</v>
      </c>
      <c r="K13" s="91">
        <v>572</v>
      </c>
      <c r="L13" s="91">
        <v>585</v>
      </c>
      <c r="M13" s="91">
        <v>5138</v>
      </c>
    </row>
    <row r="14" spans="1:13" ht="14.25">
      <c r="A14" s="120"/>
      <c r="B14" s="92" t="s">
        <v>2</v>
      </c>
      <c r="C14" s="93">
        <v>1035</v>
      </c>
      <c r="D14" s="93">
        <v>913</v>
      </c>
      <c r="E14" s="93">
        <v>1011</v>
      </c>
      <c r="F14" s="93">
        <v>994</v>
      </c>
      <c r="G14" s="93">
        <v>1020</v>
      </c>
      <c r="H14" s="93">
        <v>998</v>
      </c>
      <c r="I14" s="93">
        <v>1099</v>
      </c>
      <c r="J14" s="93">
        <v>1179</v>
      </c>
      <c r="K14" s="93">
        <v>1147</v>
      </c>
      <c r="L14" s="93">
        <v>1162</v>
      </c>
      <c r="M14" s="93">
        <v>10558</v>
      </c>
    </row>
    <row r="15" spans="1:13" ht="14.25">
      <c r="A15" s="120">
        <v>40</v>
      </c>
      <c r="B15" s="88" t="s">
        <v>0</v>
      </c>
      <c r="C15" s="89">
        <v>539</v>
      </c>
      <c r="D15" s="89">
        <v>506</v>
      </c>
      <c r="E15" s="89">
        <v>515</v>
      </c>
      <c r="F15" s="89">
        <v>509</v>
      </c>
      <c r="G15" s="89">
        <v>499</v>
      </c>
      <c r="H15" s="89">
        <v>458</v>
      </c>
      <c r="I15" s="89">
        <v>432</v>
      </c>
      <c r="J15" s="89">
        <v>493</v>
      </c>
      <c r="K15" s="89">
        <v>446</v>
      </c>
      <c r="L15" s="89">
        <v>438</v>
      </c>
      <c r="M15" s="89">
        <v>4835</v>
      </c>
    </row>
    <row r="16" spans="1:13" ht="14.25">
      <c r="A16" s="120"/>
      <c r="B16" s="90" t="s">
        <v>1</v>
      </c>
      <c r="C16" s="91">
        <v>563</v>
      </c>
      <c r="D16" s="91">
        <v>504</v>
      </c>
      <c r="E16" s="91">
        <v>533</v>
      </c>
      <c r="F16" s="91">
        <v>527</v>
      </c>
      <c r="G16" s="91">
        <v>559</v>
      </c>
      <c r="H16" s="91">
        <v>482</v>
      </c>
      <c r="I16" s="91">
        <v>448</v>
      </c>
      <c r="J16" s="91">
        <v>507</v>
      </c>
      <c r="K16" s="91">
        <v>493</v>
      </c>
      <c r="L16" s="91">
        <v>456</v>
      </c>
      <c r="M16" s="91">
        <v>5072</v>
      </c>
    </row>
    <row r="17" spans="1:13" ht="14.25">
      <c r="A17" s="120"/>
      <c r="B17" s="92" t="s">
        <v>2</v>
      </c>
      <c r="C17" s="93">
        <v>1102</v>
      </c>
      <c r="D17" s="93">
        <v>1010</v>
      </c>
      <c r="E17" s="93">
        <v>1048</v>
      </c>
      <c r="F17" s="93">
        <v>1036</v>
      </c>
      <c r="G17" s="93">
        <v>1058</v>
      </c>
      <c r="H17" s="93">
        <v>940</v>
      </c>
      <c r="I17" s="93">
        <v>880</v>
      </c>
      <c r="J17" s="93">
        <v>1000</v>
      </c>
      <c r="K17" s="93">
        <v>939</v>
      </c>
      <c r="L17" s="93">
        <v>894</v>
      </c>
      <c r="M17" s="93">
        <v>9907</v>
      </c>
    </row>
    <row r="18" spans="1:13" ht="14.25">
      <c r="A18" s="120">
        <v>50</v>
      </c>
      <c r="B18" s="88" t="s">
        <v>0</v>
      </c>
      <c r="C18" s="89">
        <v>459</v>
      </c>
      <c r="D18" s="89">
        <v>467</v>
      </c>
      <c r="E18" s="89">
        <v>529</v>
      </c>
      <c r="F18" s="89">
        <v>571</v>
      </c>
      <c r="G18" s="89">
        <v>523</v>
      </c>
      <c r="H18" s="89">
        <v>544</v>
      </c>
      <c r="I18" s="89">
        <v>569</v>
      </c>
      <c r="J18" s="89">
        <v>564</v>
      </c>
      <c r="K18" s="89">
        <v>597</v>
      </c>
      <c r="L18" s="89">
        <v>616</v>
      </c>
      <c r="M18" s="89">
        <v>5439</v>
      </c>
    </row>
    <row r="19" spans="1:13" ht="14.25">
      <c r="A19" s="120"/>
      <c r="B19" s="90" t="s">
        <v>1</v>
      </c>
      <c r="C19" s="91">
        <v>494</v>
      </c>
      <c r="D19" s="91">
        <v>534</v>
      </c>
      <c r="E19" s="91">
        <v>539</v>
      </c>
      <c r="F19" s="91">
        <v>599</v>
      </c>
      <c r="G19" s="91">
        <v>535</v>
      </c>
      <c r="H19" s="91">
        <v>572</v>
      </c>
      <c r="I19" s="91">
        <v>566</v>
      </c>
      <c r="J19" s="91">
        <v>586</v>
      </c>
      <c r="K19" s="91">
        <v>554</v>
      </c>
      <c r="L19" s="91">
        <v>603</v>
      </c>
      <c r="M19" s="91">
        <v>5582</v>
      </c>
    </row>
    <row r="20" spans="1:13" ht="14.25">
      <c r="A20" s="120"/>
      <c r="B20" s="92" t="s">
        <v>2</v>
      </c>
      <c r="C20" s="93">
        <v>953</v>
      </c>
      <c r="D20" s="93">
        <v>1001</v>
      </c>
      <c r="E20" s="93">
        <v>1068</v>
      </c>
      <c r="F20" s="93">
        <v>1170</v>
      </c>
      <c r="G20" s="93">
        <v>1058</v>
      </c>
      <c r="H20" s="93">
        <v>1116</v>
      </c>
      <c r="I20" s="93">
        <v>1135</v>
      </c>
      <c r="J20" s="93">
        <v>1150</v>
      </c>
      <c r="K20" s="93">
        <v>1151</v>
      </c>
      <c r="L20" s="93">
        <v>1219</v>
      </c>
      <c r="M20" s="93">
        <v>11021</v>
      </c>
    </row>
    <row r="21" spans="1:13" ht="14.25">
      <c r="A21" s="120">
        <v>60</v>
      </c>
      <c r="B21" s="88" t="s">
        <v>0</v>
      </c>
      <c r="C21" s="89">
        <v>614</v>
      </c>
      <c r="D21" s="89">
        <v>676</v>
      </c>
      <c r="E21" s="89">
        <v>769</v>
      </c>
      <c r="F21" s="89">
        <v>738</v>
      </c>
      <c r="G21" s="89">
        <v>640</v>
      </c>
      <c r="H21" s="89">
        <v>609</v>
      </c>
      <c r="I21" s="89">
        <v>328</v>
      </c>
      <c r="J21" s="89">
        <v>517</v>
      </c>
      <c r="K21" s="89">
        <v>517</v>
      </c>
      <c r="L21" s="89">
        <v>464</v>
      </c>
      <c r="M21" s="89">
        <v>5872</v>
      </c>
    </row>
    <row r="22" spans="1:13" ht="14.25">
      <c r="A22" s="120"/>
      <c r="B22" s="90" t="s">
        <v>1</v>
      </c>
      <c r="C22" s="91">
        <v>658</v>
      </c>
      <c r="D22" s="91">
        <v>719</v>
      </c>
      <c r="E22" s="91">
        <v>801</v>
      </c>
      <c r="F22" s="91">
        <v>792</v>
      </c>
      <c r="G22" s="91">
        <v>823</v>
      </c>
      <c r="H22" s="91">
        <v>612</v>
      </c>
      <c r="I22" s="91">
        <v>427</v>
      </c>
      <c r="J22" s="91">
        <v>528</v>
      </c>
      <c r="K22" s="91">
        <v>580</v>
      </c>
      <c r="L22" s="91">
        <v>578</v>
      </c>
      <c r="M22" s="91">
        <v>6518</v>
      </c>
    </row>
    <row r="23" spans="1:13" ht="14.25">
      <c r="A23" s="120"/>
      <c r="B23" s="92" t="s">
        <v>2</v>
      </c>
      <c r="C23" s="93">
        <v>1272</v>
      </c>
      <c r="D23" s="93">
        <v>1395</v>
      </c>
      <c r="E23" s="93">
        <v>1570</v>
      </c>
      <c r="F23" s="93">
        <v>1530</v>
      </c>
      <c r="G23" s="93">
        <v>1463</v>
      </c>
      <c r="H23" s="93">
        <v>1221</v>
      </c>
      <c r="I23" s="93">
        <v>755</v>
      </c>
      <c r="J23" s="93">
        <v>1045</v>
      </c>
      <c r="K23" s="93">
        <v>1097</v>
      </c>
      <c r="L23" s="93">
        <v>1042</v>
      </c>
      <c r="M23" s="93">
        <v>12390</v>
      </c>
    </row>
    <row r="24" spans="1:13" ht="14.25">
      <c r="A24" s="120">
        <v>70</v>
      </c>
      <c r="B24" s="88" t="s">
        <v>0</v>
      </c>
      <c r="C24" s="89">
        <v>482</v>
      </c>
      <c r="D24" s="89">
        <v>475</v>
      </c>
      <c r="E24" s="89">
        <v>379</v>
      </c>
      <c r="F24" s="89">
        <v>374</v>
      </c>
      <c r="G24" s="89">
        <v>423</v>
      </c>
      <c r="H24" s="89">
        <v>404</v>
      </c>
      <c r="I24" s="89">
        <v>446</v>
      </c>
      <c r="J24" s="89">
        <v>345</v>
      </c>
      <c r="K24" s="89">
        <v>387</v>
      </c>
      <c r="L24" s="89">
        <v>304</v>
      </c>
      <c r="M24" s="89">
        <v>4019</v>
      </c>
    </row>
    <row r="25" spans="1:13" ht="14.25">
      <c r="A25" s="120"/>
      <c r="B25" s="90" t="s">
        <v>1</v>
      </c>
      <c r="C25" s="91">
        <v>620</v>
      </c>
      <c r="D25" s="91">
        <v>584</v>
      </c>
      <c r="E25" s="91">
        <v>484</v>
      </c>
      <c r="F25" s="91">
        <v>501</v>
      </c>
      <c r="G25" s="91">
        <v>566</v>
      </c>
      <c r="H25" s="91">
        <v>588</v>
      </c>
      <c r="I25" s="91">
        <v>538</v>
      </c>
      <c r="J25" s="91">
        <v>553</v>
      </c>
      <c r="K25" s="91">
        <v>543</v>
      </c>
      <c r="L25" s="91">
        <v>541</v>
      </c>
      <c r="M25" s="91">
        <v>5518</v>
      </c>
    </row>
    <row r="26" spans="1:13" ht="14.25">
      <c r="A26" s="120"/>
      <c r="B26" s="92" t="s">
        <v>2</v>
      </c>
      <c r="C26" s="93">
        <v>1102</v>
      </c>
      <c r="D26" s="93">
        <v>1059</v>
      </c>
      <c r="E26" s="93">
        <v>863</v>
      </c>
      <c r="F26" s="93">
        <v>875</v>
      </c>
      <c r="G26" s="93">
        <v>989</v>
      </c>
      <c r="H26" s="93">
        <v>992</v>
      </c>
      <c r="I26" s="93">
        <v>984</v>
      </c>
      <c r="J26" s="93">
        <v>898</v>
      </c>
      <c r="K26" s="93">
        <v>930</v>
      </c>
      <c r="L26" s="93">
        <v>845</v>
      </c>
      <c r="M26" s="93">
        <v>9537</v>
      </c>
    </row>
    <row r="27" spans="1:13" ht="14.25">
      <c r="A27" s="120">
        <v>80</v>
      </c>
      <c r="B27" s="88" t="s">
        <v>0</v>
      </c>
      <c r="C27" s="89">
        <v>313</v>
      </c>
      <c r="D27" s="89">
        <v>335</v>
      </c>
      <c r="E27" s="89">
        <v>244</v>
      </c>
      <c r="F27" s="89">
        <v>254</v>
      </c>
      <c r="G27" s="89">
        <v>221</v>
      </c>
      <c r="H27" s="89">
        <v>207</v>
      </c>
      <c r="I27" s="89">
        <v>144</v>
      </c>
      <c r="J27" s="89">
        <v>159</v>
      </c>
      <c r="K27" s="89">
        <v>98</v>
      </c>
      <c r="L27" s="89">
        <v>91</v>
      </c>
      <c r="M27" s="89">
        <v>2066</v>
      </c>
    </row>
    <row r="28" spans="1:13" ht="14.25">
      <c r="A28" s="120"/>
      <c r="B28" s="90" t="s">
        <v>1</v>
      </c>
      <c r="C28" s="91">
        <v>497</v>
      </c>
      <c r="D28" s="91">
        <v>512</v>
      </c>
      <c r="E28" s="91">
        <v>488</v>
      </c>
      <c r="F28" s="91">
        <v>442</v>
      </c>
      <c r="G28" s="91">
        <v>416</v>
      </c>
      <c r="H28" s="91">
        <v>404</v>
      </c>
      <c r="I28" s="91">
        <v>375</v>
      </c>
      <c r="J28" s="91">
        <v>339</v>
      </c>
      <c r="K28" s="91">
        <v>297</v>
      </c>
      <c r="L28" s="91">
        <v>238</v>
      </c>
      <c r="M28" s="91">
        <v>4008</v>
      </c>
    </row>
    <row r="29" spans="1:13" ht="14.25">
      <c r="A29" s="120"/>
      <c r="B29" s="92" t="s">
        <v>2</v>
      </c>
      <c r="C29" s="93">
        <v>810</v>
      </c>
      <c r="D29" s="93">
        <v>847</v>
      </c>
      <c r="E29" s="93">
        <v>732</v>
      </c>
      <c r="F29" s="93">
        <v>696</v>
      </c>
      <c r="G29" s="93">
        <v>637</v>
      </c>
      <c r="H29" s="93">
        <v>611</v>
      </c>
      <c r="I29" s="93">
        <v>519</v>
      </c>
      <c r="J29" s="93">
        <v>498</v>
      </c>
      <c r="K29" s="93">
        <v>395</v>
      </c>
      <c r="L29" s="93">
        <v>329</v>
      </c>
      <c r="M29" s="93">
        <v>6074</v>
      </c>
    </row>
    <row r="30" spans="1:13" ht="14.25">
      <c r="A30" s="120">
        <v>90</v>
      </c>
      <c r="B30" s="88" t="s">
        <v>0</v>
      </c>
      <c r="C30" s="89">
        <v>73</v>
      </c>
      <c r="D30" s="89">
        <v>52</v>
      </c>
      <c r="E30" s="89">
        <v>43</v>
      </c>
      <c r="F30" s="89">
        <v>35</v>
      </c>
      <c r="G30" s="89">
        <v>25</v>
      </c>
      <c r="H30" s="89">
        <v>13</v>
      </c>
      <c r="I30" s="89">
        <v>9</v>
      </c>
      <c r="J30" s="89">
        <v>9</v>
      </c>
      <c r="K30" s="89">
        <v>5</v>
      </c>
      <c r="L30" s="89">
        <v>3</v>
      </c>
      <c r="M30" s="89">
        <v>267</v>
      </c>
    </row>
    <row r="31" spans="1:13" ht="14.25">
      <c r="A31" s="120"/>
      <c r="B31" s="90" t="s">
        <v>1</v>
      </c>
      <c r="C31" s="91">
        <v>215</v>
      </c>
      <c r="D31" s="91">
        <v>183</v>
      </c>
      <c r="E31" s="91">
        <v>146</v>
      </c>
      <c r="F31" s="91">
        <v>113</v>
      </c>
      <c r="G31" s="91">
        <v>93</v>
      </c>
      <c r="H31" s="91">
        <v>68</v>
      </c>
      <c r="I31" s="91">
        <v>53</v>
      </c>
      <c r="J31" s="91">
        <v>52</v>
      </c>
      <c r="K31" s="91">
        <v>32</v>
      </c>
      <c r="L31" s="91">
        <v>25</v>
      </c>
      <c r="M31" s="91">
        <v>980</v>
      </c>
    </row>
    <row r="32" spans="1:13" ht="14.25">
      <c r="A32" s="120"/>
      <c r="B32" s="92" t="s">
        <v>2</v>
      </c>
      <c r="C32" s="93">
        <v>288</v>
      </c>
      <c r="D32" s="93">
        <v>235</v>
      </c>
      <c r="E32" s="93">
        <v>189</v>
      </c>
      <c r="F32" s="93">
        <v>148</v>
      </c>
      <c r="G32" s="93">
        <v>118</v>
      </c>
      <c r="H32" s="93">
        <v>81</v>
      </c>
      <c r="I32" s="93">
        <v>62</v>
      </c>
      <c r="J32" s="93">
        <v>61</v>
      </c>
      <c r="K32" s="93">
        <v>37</v>
      </c>
      <c r="L32" s="93">
        <v>28</v>
      </c>
      <c r="M32" s="93">
        <v>1247</v>
      </c>
    </row>
    <row r="33" spans="1:13" ht="14.25">
      <c r="A33" s="120">
        <v>100</v>
      </c>
      <c r="B33" s="88" t="s">
        <v>0</v>
      </c>
      <c r="C33" s="89">
        <v>4</v>
      </c>
      <c r="D33" s="89">
        <v>1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5</v>
      </c>
    </row>
    <row r="34" spans="1:13" ht="14.25">
      <c r="A34" s="120"/>
      <c r="B34" s="90" t="s">
        <v>1</v>
      </c>
      <c r="C34" s="91">
        <v>15</v>
      </c>
      <c r="D34" s="91">
        <v>11</v>
      </c>
      <c r="E34" s="91">
        <v>4</v>
      </c>
      <c r="F34" s="91">
        <v>2</v>
      </c>
      <c r="G34" s="91">
        <v>0</v>
      </c>
      <c r="H34" s="91">
        <v>0</v>
      </c>
      <c r="I34" s="91">
        <v>2</v>
      </c>
      <c r="J34" s="91">
        <v>0</v>
      </c>
      <c r="K34" s="91">
        <v>0</v>
      </c>
      <c r="L34" s="91">
        <v>0</v>
      </c>
      <c r="M34" s="91">
        <v>34</v>
      </c>
    </row>
    <row r="35" spans="1:13" ht="14.25">
      <c r="A35" s="120"/>
      <c r="B35" s="92" t="s">
        <v>2</v>
      </c>
      <c r="C35" s="93">
        <v>19</v>
      </c>
      <c r="D35" s="93">
        <v>12</v>
      </c>
      <c r="E35" s="93">
        <v>4</v>
      </c>
      <c r="F35" s="93">
        <v>2</v>
      </c>
      <c r="G35" s="93">
        <v>0</v>
      </c>
      <c r="H35" s="93">
        <v>0</v>
      </c>
      <c r="I35" s="93">
        <v>2</v>
      </c>
      <c r="J35" s="93">
        <v>0</v>
      </c>
      <c r="K35" s="93">
        <v>0</v>
      </c>
      <c r="L35" s="93">
        <v>0</v>
      </c>
      <c r="M35" s="93">
        <v>39</v>
      </c>
    </row>
    <row r="36" spans="8:13" ht="14.25">
      <c r="H36" s="94" t="s">
        <v>0</v>
      </c>
      <c r="I36" s="95">
        <f>SUM(M3,M6,M9,M12,M15,M18,M21,M24,M27,M30,M33)</f>
        <v>40793</v>
      </c>
      <c r="J36" s="94" t="s">
        <v>1</v>
      </c>
      <c r="K36" s="95">
        <f>SUM(M4,M7,M10,M13,M16,M19,M22,M25,M28,M31,M34)</f>
        <v>44991</v>
      </c>
      <c r="L36" s="94" t="s">
        <v>476</v>
      </c>
      <c r="M36" s="95">
        <f>SUM(M35,M32,M29,M26,M23,M20,M17,M14,M11,M8,M5)</f>
        <v>85784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2011-10-24T00:39:53Z</cp:lastPrinted>
  <dcterms:created xsi:type="dcterms:W3CDTF">2006-01-17T02:33:36Z</dcterms:created>
  <dcterms:modified xsi:type="dcterms:W3CDTF">2012-04-03T04:59:42Z</dcterms:modified>
  <cp:category/>
  <cp:version/>
  <cp:contentType/>
  <cp:contentStatus/>
</cp:coreProperties>
</file>