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<sst xmlns="http://schemas.openxmlformats.org/spreadsheetml/2006/main" count="1621" uniqueCount="991">
  <si>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</si>
  <si>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</si>
  <si>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</si>
  <si>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</si>
  <si>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</si>
  <si>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</si>
  <si>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</si>
  <si>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</si>
  <si>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</si>
  <si>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</si>
  <si>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</si>
  <si>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</si>
  <si>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</si>
  <si>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</si>
  <si>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</si>
  <si>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</si>
  <si>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</si>
  <si>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</si>
  <si>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</si>
  <si>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</si>
  <si>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</si>
  <si>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</si>
  <si>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</si>
  <si>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</si>
  <si>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</si>
  <si>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</si>
  <si>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</si>
  <si>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</si>
  <si>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</si>
  <si>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</si>
  <si>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</si>
  <si>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</si>
  <si>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</si>
  <si>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</si>
  <si>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</si>
  <si>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</si>
  <si>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</si>
  <si>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</si>
  <si>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</si>
  <si>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</si>
  <si>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</si>
  <si>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</si>
  <si>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</si>
  <si>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</si>
  <si>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</si>
  <si>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</si>
  <si>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</si>
  <si>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</si>
  <si>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</si>
  <si>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</si>
  <si>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</si>
  <si>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</si>
  <si>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</si>
  <si>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</si>
  <si>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</si>
  <si>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</si>
  <si>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</si>
  <si>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</si>
  <si>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</si>
  <si>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</si>
  <si>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</si>
  <si>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</si>
  <si>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</si>
  <si>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</si>
  <si>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</si>
  <si>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</si>
  <si>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</si>
  <si>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</si>
  <si>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</si>
  <si>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</si>
  <si>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</si>
  <si>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</si>
  <si>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</si>
  <si>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</si>
  <si>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</si>
  <si>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</si>
  <si>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</si>
  <si>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</si>
  <si>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</si>
  <si>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</si>
  <si>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</si>
  <si>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</si>
  <si>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</si>
  <si>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</si>
  <si>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</si>
  <si>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</si>
  <si>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</si>
  <si>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</si>
  <si>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</si>
  <si>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</si>
  <si>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</si>
  <si>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</si>
  <si>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</si>
  <si>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</si>
  <si>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</si>
  <si>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</si>
  <si>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</si>
  <si>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</si>
  <si>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</si>
  <si>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</si>
  <si>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</si>
  <si>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</si>
  <si>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</si>
  <si>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</si>
  <si>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</si>
  <si>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</si>
  <si>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</si>
  <si>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</si>
  <si>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</si>
  <si>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</si>
  <si>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</si>
  <si>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</si>
  <si>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</si>
  <si>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</si>
  <si>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</si>
  <si>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</si>
  <si>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</si>
  <si>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</si>
  <si>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</si>
  <si>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</si>
  <si>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</si>
  <si>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</si>
  <si>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</si>
  <si>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</si>
  <si>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</si>
  <si>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</si>
  <si>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</si>
  <si>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</si>
  <si>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</si>
  <si>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</si>
  <si>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</si>
  <si>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</si>
  <si>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</si>
  <si>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</si>
  <si>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</si>
  <si>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</si>
  <si>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</si>
  <si>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</si>
  <si>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</si>
  <si>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</si>
  <si>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</si>
  <si>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</si>
  <si>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</si>
  <si>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</si>
  <si>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</si>
  <si>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</si>
  <si>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</si>
  <si>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</si>
  <si>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</si>
  <si>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</si>
  <si>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</si>
  <si>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</si>
  <si>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</si>
  <si>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</si>
  <si>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</si>
  <si>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</si>
  <si>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</si>
  <si>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</si>
  <si>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</si>
  <si>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</si>
  <si>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</si>
  <si>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</si>
  <si>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</si>
  <si>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</si>
  <si>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</si>
  <si>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</si>
  <si>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</si>
  <si>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</si>
  <si>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</si>
  <si>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</si>
  <si>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</si>
  <si>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</si>
  <si>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</si>
  <si>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</si>
  <si>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</si>
  <si>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</si>
  <si>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</si>
  <si>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</si>
  <si>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</si>
  <si>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</si>
  <si>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</si>
  <si>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</si>
  <si>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</si>
  <si>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</si>
  <si>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</si>
  <si>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</si>
  <si>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</si>
  <si>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</si>
  <si>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</si>
  <si>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</si>
  <si>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</si>
  <si>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</si>
  <si>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</si>
  <si>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</si>
  <si>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</si>
  <si>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</si>
  <si>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</si>
  <si>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</si>
  <si>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</si>
  <si>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</si>
  <si>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</si>
  <si>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</si>
  <si>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</si>
  <si>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</si>
  <si>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</si>
  <si>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</si>
  <si>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</si>
  <si>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</si>
  <si>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</si>
  <si>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</si>
  <si>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</si>
  <si>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</si>
  <si>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</si>
  <si>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</si>
  <si>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</si>
  <si>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</si>
  <si>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</si>
  <si>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</si>
  <si>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</si>
  <si>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</si>
  <si>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</si>
  <si>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</si>
  <si>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</si>
  <si>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</si>
  <si>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</si>
  <si>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</si>
  <si>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</si>
  <si>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</si>
  <si>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</si>
  <si>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</si>
  <si>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</si>
  <si>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</si>
  <si>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</si>
  <si>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</si>
  <si>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</si>
  <si>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</si>
  <si>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</si>
  <si>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</si>
  <si>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</si>
  <si>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</si>
  <si>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</si>
  <si>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</si>
  <si>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</si>
  <si>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</si>
  <si>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</si>
  <si>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</si>
  <si>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</si>
  <si>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</si>
  <si>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</si>
  <si>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</si>
  <si>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</si>
  <si>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</si>
  <si>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</si>
  <si>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</si>
  <si>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</si>
  <si>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</si>
  <si>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</si>
  <si>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</si>
  <si>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</si>
  <si>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</si>
  <si>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</si>
  <si>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</si>
  <si>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</si>
  <si>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</si>
  <si>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</si>
  <si>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</si>
  <si>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</si>
  <si>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</si>
  <si>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</si>
  <si>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</si>
  <si>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</si>
  <si>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</si>
  <si>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</si>
  <si>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</si>
  <si>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</si>
  <si>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</si>
  <si>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</si>
  <si>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</si>
  <si>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</si>
  <si>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</si>
  <si>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</si>
  <si>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</si>
  <si>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</si>
  <si>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</si>
  <si>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</si>
  <si>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</si>
  <si>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</si>
  <si>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</si>
  <si>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</si>
  <si>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</si>
  <si>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</si>
  <si>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</si>
  <si>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</si>
  <si>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</si>
  <si>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</si>
  <si>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</si>
  <si>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</si>
  <si>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</si>
  <si>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</si>
  <si>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</si>
  <si>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</si>
  <si>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</si>
  <si>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</si>
  <si>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</si>
  <si>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</si>
  <si>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</si>
  <si>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</si>
  <si>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</si>
  <si>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</si>
  <si>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</si>
  <si>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</si>
  <si>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</si>
  <si>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</si>
  <si>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</si>
  <si>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</si>
  <si>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</si>
  <si>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</si>
  <si>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</si>
  <si>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</si>
  <si>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</si>
  <si>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</si>
  <si>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</si>
  <si>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</si>
  <si>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</si>
  <si>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</si>
  <si>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</si>
  <si>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</si>
  <si>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</si>
  <si>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</si>
  <si>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</si>
  <si>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</si>
  <si>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</si>
  <si>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</si>
  <si>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</si>
  <si>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</si>
  <si>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</si>
  <si>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</si>
  <si>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</si>
  <si>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</si>
  <si>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</si>
  <si>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</si>
  <si>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</si>
  <si>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</si>
  <si>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</si>
  <si>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</si>
  <si>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</si>
  <si>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</si>
  <si>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</si>
  <si>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</si>
  <si>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</si>
  <si>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</si>
  <si>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</si>
  <si>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</si>
  <si>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</si>
  <si>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</si>
  <si>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</si>
  <si>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</si>
  <si>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</si>
  <si>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</si>
  <si>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</si>
  <si>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</si>
  <si>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</si>
  <si>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</si>
  <si>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</si>
  <si>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</si>
  <si>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</si>
  <si>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</si>
  <si>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</si>
  <si>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</si>
  <si>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</si>
  <si>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</si>
  <si>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</si>
  <si>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</si>
  <si>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</si>
  <si>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</si>
  <si>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</si>
  <si>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</si>
  <si>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</si>
  <si>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</si>
  <si>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</si>
  <si>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</si>
  <si>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</si>
  <si>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</si>
  <si>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</si>
  <si>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</si>
  <si>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</si>
  <si>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</si>
  <si>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</si>
  <si>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</si>
  <si>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</si>
  <si>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</si>
  <si>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</si>
  <si>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</si>
  <si>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</si>
  <si>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</si>
  <si>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</si>
  <si>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</si>
  <si>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</si>
  <si>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</si>
  <si>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</si>
  <si>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</si>
  <si>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</si>
  <si>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</si>
  <si>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</si>
  <si>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</si>
  <si>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</si>
  <si>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</si>
  <si>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</si>
  <si>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</si>
  <si>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</si>
  <si>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</si>
  <si>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</si>
  <si>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</si>
  <si>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</si>
  <si>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</si>
  <si>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</si>
  <si>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</si>
  <si>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</si>
  <si>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</si>
  <si>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</si>
  <si>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</si>
  <si>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</si>
  <si>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</si>
  <si>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</si>
  <si>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</si>
  <si>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</si>
  <si>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</si>
  <si>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</si>
  <si>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</si>
  <si>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</si>
  <si>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</si>
  <si>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</si>
  <si>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</si>
  <si>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</si>
  <si>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</si>
  <si>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</si>
  <si>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</si>
  <si>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</si>
  <si>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</si>
  <si>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</si>
  <si>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</si>
  <si>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</si>
  <si>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</si>
  <si>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</si>
  <si>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</si>
  <si>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</si>
  <si>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</si>
  <si>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</si>
  <si>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</si>
  <si>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</si>
  <si>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</si>
  <si>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</si>
  <si>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</si>
  <si>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</si>
  <si>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</si>
  <si>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</si>
  <si>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</si>
  <si>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</si>
  <si>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</si>
  <si>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</si>
  <si>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</si>
  <si>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</si>
  <si>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</si>
  <si>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</si>
  <si>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</si>
  <si>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</si>
  <si>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</si>
  <si>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</si>
  <si>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</si>
  <si>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</si>
  <si>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</si>
  <si>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</si>
  <si>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</si>
  <si>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</si>
  <si>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</si>
  <si>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</si>
  <si>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</si>
  <si>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</si>
  <si>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</si>
  <si>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</si>
  <si>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</si>
  <si>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</si>
  <si>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</si>
  <si>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</si>
  <si>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</si>
  <si>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</si>
  <si>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</si>
  <si>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</si>
  <si>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</si>
  <si>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</si>
  <si>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</si>
  <si>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</si>
  <si>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</si>
  <si>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</si>
  <si>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</si>
  <si>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</si>
  <si>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</si>
  <si>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</si>
  <si>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</si>
  <si>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</si>
  <si>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</si>
  <si>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</si>
  <si>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</si>
  <si>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</si>
  <si>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</si>
  <si>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</si>
  <si>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</si>
  <si>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</si>
  <si>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</si>
  <si>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</si>
  <si>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</si>
  <si>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</si>
  <si>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</si>
  <si>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</si>
  <si>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</si>
  <si>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</si>
  <si>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</si>
  <si>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</si>
  <si>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</si>
  <si>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</si>
  <si>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</si>
  <si>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</si>
  <si>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</si>
  <si>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</si>
  <si>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</si>
  <si>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</si>
  <si>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</si>
  <si>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</si>
  <si>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</si>
  <si>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</si>
  <si>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</si>
  <si>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</si>
  <si>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</si>
  <si>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</si>
  <si>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</si>
  <si>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</si>
  <si>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</si>
  <si>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</si>
  <si>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</si>
  <si>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</si>
  <si>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</si>
  <si>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</si>
  <si>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</si>
  <si>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</si>
  <si>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</si>
  <si>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</si>
  <si>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</si>
  <si>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</si>
  <si>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</si>
  <si>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</si>
  <si>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</si>
  <si>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</si>
  <si>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</si>
  <si>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</si>
  <si>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</si>
  <si>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</si>
  <si>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</si>
  <si>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</si>
  <si>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</si>
  <si>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</si>
  <si>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</si>
  <si>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</si>
  <si>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</si>
  <si>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</si>
  <si>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</si>
  <si>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</si>
  <si>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</si>
  <si>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</si>
  <si>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</si>
  <si>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</si>
  <si>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</si>
  <si>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</si>
  <si>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</si>
  <si>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</si>
  <si>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</si>
  <si>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</si>
  <si>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</si>
  <si>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</si>
  <si>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</si>
  <si>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</si>
  <si>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</si>
  <si>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</si>
  <si>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</si>
  <si>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</si>
  <si>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</si>
  <si>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</si>
  <si>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</si>
  <si>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</si>
  <si>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</si>
  <si>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</si>
  <si>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</si>
  <si>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</si>
  <si>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</si>
  <si>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</si>
  <si>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</si>
  <si>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</si>
  <si>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</si>
  <si>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</si>
  <si>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</si>
  <si>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</si>
  <si>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</si>
  <si>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</si>
  <si>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</si>
  <si>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</si>
  <si>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</si>
  <si>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</si>
  <si>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</si>
  <si>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</si>
  <si>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</si>
  <si>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</si>
  <si>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</si>
  <si>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</si>
  <si>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</si>
  <si>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</si>
  <si>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</si>
  <si>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</si>
  <si>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</si>
  <si>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</si>
  <si>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</si>
  <si>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</si>
  <si>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</si>
  <si>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</si>
  <si>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</si>
  <si>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</si>
  <si>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</si>
  <si>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</si>
  <si>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</si>
  <si>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</si>
  <si>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</si>
  <si>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</si>
  <si>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</si>
  <si>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</si>
  <si>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</si>
  <si>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</si>
  <si>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</si>
  <si>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</si>
  <si>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</si>
  <si>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</si>
  <si>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</si>
  <si>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</si>
  <si>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</si>
  <si>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</si>
  <si>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</si>
  <si>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</si>
  <si>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</si>
  <si>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</si>
  <si>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</si>
  <si>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</si>
  <si>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</si>
  <si>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</si>
  <si>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</si>
  <si>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</si>
  <si>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</si>
  <si>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</si>
  <si>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</si>
  <si>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</si>
  <si>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</si>
  <si>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</si>
  <si>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</si>
  <si>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</si>
  <si>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</si>
  <si>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</si>
  <si>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</si>
  <si>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</si>
  <si>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</si>
  <si>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</si>
  <si>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</si>
  <si>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</si>
  <si>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</si>
  <si>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</si>
  <si>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</si>
  <si>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</si>
  <si>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</si>
  <si>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</si>
  <si>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</si>
  <si>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</si>
  <si>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</si>
  <si>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</si>
  <si>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</si>
  <si>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</si>
  <si>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</si>
  <si>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</si>
  <si>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</si>
  <si>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</si>
  <si>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</si>
  <si>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</si>
  <si>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</si>
  <si>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</si>
  <si>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</si>
  <si>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</si>
  <si>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</si>
  <si>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</si>
  <si>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</si>
  <si>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</si>
  <si>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</si>
  <si>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</si>
  <si>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</si>
  <si>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</si>
  <si>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</si>
  <si>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</si>
  <si>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</si>
  <si>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</si>
  <si>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</si>
  <si>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</si>
  <si>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</si>
  <si>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</si>
  <si>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</si>
  <si>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</si>
  <si>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</si>
  <si>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</si>
  <si>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</si>
  <si>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</si>
  <si>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</si>
  <si>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</si>
  <si>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</si>
  <si>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</si>
  <si>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</si>
  <si>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</si>
  <si>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</si>
  <si>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</si>
  <si>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</si>
  <si>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</si>
  <si>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</si>
  <si>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</si>
  <si>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</si>
  <si>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</si>
  <si>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</si>
  <si>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</si>
  <si>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</si>
  <si>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</si>
  <si>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</si>
  <si>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</si>
  <si>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</si>
  <si>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</si>
  <si>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</si>
  <si>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</si>
  <si>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</si>
  <si>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</si>
  <si>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</si>
  <si>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</si>
  <si>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</si>
  <si>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</si>
  <si>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</si>
  <si>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</si>
  <si>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</si>
  <si>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</si>
  <si>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</si>
  <si>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</si>
  <si>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</si>
  <si>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</si>
  <si>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</si>
  <si>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</si>
  <si>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</si>
  <si>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</si>
  <si>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</si>
  <si>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</si>
  <si>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</si>
  <si>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</si>
  <si>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</si>
  <si>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</si>
  <si>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</si>
  <si>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</si>
  <si>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</si>
  <si>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</si>
  <si>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</si>
  <si>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</si>
  <si>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</si>
  <si>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</si>
  <si>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</si>
  <si>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</si>
  <si>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</si>
  <si>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</si>
  <si>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</si>
  <si>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</si>
  <si>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</si>
  <si>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</si>
  <si>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</si>
  <si>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</si>
  <si>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</si>
  <si>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</si>
  <si>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</si>
  <si>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</si>
  <si>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</si>
  <si>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</si>
  <si>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</si>
  <si>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</si>
  <si>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</si>
  <si>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</si>
  <si>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</si>
  <si>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</si>
  <si>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</si>
  <si>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</si>
  <si>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</si>
  <si>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</si>
  <si>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</si>
  <si>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</si>
  <si>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</si>
  <si>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</si>
  <si>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</si>
  <si>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</si>
  <si>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</si>
  <si>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</si>
  <si>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</si>
  <si>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</si>
  <si>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</si>
  <si>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</si>
  <si>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</si>
  <si>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</si>
  <si>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</si>
  <si>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</si>
  <si>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</si>
  <si>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</si>
  <si>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</si>
  <si>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</si>
  <si>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</si>
  <si>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</si>
  <si>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</si>
  <si>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</si>
  <si>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</si>
  <si>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</si>
  <si>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</si>
  <si>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</si>
  <si>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</si>
  <si>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</si>
  <si>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</si>
  <si>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</si>
  <si>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</si>
  <si>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</si>
  <si>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</si>
  <si>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</si>
  <si>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</si>
  <si>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</si>
  <si>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</si>
  <si>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</si>
  <si>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</si>
  <si>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</si>
  <si>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</si>
  <si>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</si>
  <si>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</si>
  <si>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</si>
  <si>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</si>
  <si>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</si>
  <si>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</si>
  <si>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</si>
  <si>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</si>
  <si>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</si>
  <si>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</si>
  <si>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</si>
  <si>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</si>
  <si>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</si>
  <si>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</si>
  <si>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</si>
  <si>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</si>
  <si>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</si>
  <si>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</si>
  <si>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</si>
  <si>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</si>
  <si>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</si>
  <si>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</si>
  <si>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</si>
  <si>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</si>
  <si>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</si>
  <si>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</si>
  <si>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</si>
  <si>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</si>
  <si>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</si>
  <si>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</si>
  <si>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</si>
  <si>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</si>
  <si>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</si>
  <si>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</si>
  <si>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</si>
  <si>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</si>
  <si>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</si>
  <si>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</si>
  <si>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</si>
  <si>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</si>
  <si>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</si>
  <si>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</si>
  <si>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</si>
  <si>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</si>
  <si>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</si>
  <si>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</si>
  <si>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</si>
  <si>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</si>
  <si>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</si>
  <si>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</si>
  <si>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</si>
  <si>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</si>
  <si>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</si>
  <si>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</si>
  <si>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</si>
  <si>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</si>
  <si>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</si>
  <si>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</si>
  <si>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</si>
  <si>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</si>
  <si>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</si>
  <si>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</si>
  <si>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</si>
  <si>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</si>
  <si>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</si>
  <si>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</si>
  <si>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</si>
  <si>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</si>
  <si>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</si>
  <si>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</si>
  <si>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</si>
  <si>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</si>
  <si>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</si>
  <si>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</si>
  <si>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</si>
  <si>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</si>
  <si>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</si>
  <si>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</si>
  <si>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</si>
  <si>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</si>
  <si>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</si>
  <si>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</si>
  <si>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</si>
  <si>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</si>
  <si>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</si>
  <si>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</si>
  <si>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</si>
  <si>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</si>
  <si>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</si>
  <si>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</si>
  <si>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</si>
  <si>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</si>
  <si>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</si>
  <si>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</si>
  <si>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</si>
  <si>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</si>
  <si>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</si>
  <si>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</si>
  <si>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</si>
  <si>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</si>
  <si>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</si>
  <si>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</si>
  <si>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</si>
  <si>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</si>
  <si>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</si>
  <si>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</si>
  <si>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</si>
  <si>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</si>
  <si>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</si>
  <si>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</si>
  <si>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</si>
  <si>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</si>
  <si>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</si>
  <si>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</si>
  <si>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</si>
  <si>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</si>
  <si>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</si>
  <si>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</si>
  <si>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</si>
  <si>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</si>
  <si>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</si>
  <si>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</si>
  <si>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</si>
  <si>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</si>
  <si>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</si>
  <si>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</si>
  <si>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</si>
  <si>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</si>
  <si>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</si>
  <si>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</si>
  <si>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</si>
  <si>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</si>
  <si>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</si>
  <si>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</si>
  <si>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</si>
  <si>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</si>
  <si>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</si>
  <si>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</si>
  <si>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</si>
  <si>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</si>
  <si>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</si>
  <si>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</si>
  <si>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</si>
  <si>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</si>
  <si>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</si>
  <si>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</si>
  <si>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</si>
  <si>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</si>
  <si>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</si>
  <si>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</si>
  <si>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</si>
  <si>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平成２４年５月３１日現在</t>
  </si>
  <si>
    <t>平成２４年５月３１日現在</t>
  </si>
  <si>
    <t>年齢別人口統計（平成２４年５月３１日）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</si>
</sst>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3" xfId="48" applyNumberFormat="1" applyFont="1" applyBorder="1" applyAlignment="1">
      <alignment horizontal="right" vertical="center"/>
    </xf>
    <xf numFmtId="176" fontId="5" fillId="0" borderId="43" xfId="48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1644</v>
      </c>
      <c r="C6" s="37">
        <f>'校区別男女別データ'!D2</f>
        <v>1573</v>
      </c>
      <c r="D6" s="37">
        <f>'校区別男女別データ'!E2</f>
        <v>1906</v>
      </c>
      <c r="E6" s="37">
        <f>C6+D6</f>
        <v>3479</v>
      </c>
      <c r="F6" s="38">
        <f>'校区別年齢データ'!D2</f>
        <v>262</v>
      </c>
      <c r="G6" s="38">
        <f>'校区別年齢データ'!E2</f>
        <v>233</v>
      </c>
      <c r="H6" s="38">
        <f>'校区別年齢データ'!F2</f>
        <v>257</v>
      </c>
      <c r="I6" s="38">
        <f>'校区別年齢データ'!G2</f>
        <v>382</v>
      </c>
      <c r="J6" s="38">
        <f>'校区別年齢データ'!H2</f>
        <v>338</v>
      </c>
      <c r="K6" s="38">
        <f>'校区別年齢データ'!I2</f>
        <v>426</v>
      </c>
      <c r="L6" s="38">
        <f>'校区別年齢データ'!J2</f>
        <v>633</v>
      </c>
      <c r="M6" s="38">
        <f>'校区別年齢データ'!K2</f>
        <v>553</v>
      </c>
      <c r="N6" s="38">
        <f>'校区別年齢データ'!L2</f>
        <v>340</v>
      </c>
      <c r="O6" s="38">
        <f>'校区別年齢データ'!M2</f>
        <v>55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3736</v>
      </c>
      <c r="C7" s="37">
        <f>'校区別男女別データ'!D3</f>
        <v>3841</v>
      </c>
      <c r="D7" s="37">
        <f>'校区別男女別データ'!E3</f>
        <v>4267</v>
      </c>
      <c r="E7" s="37">
        <f aca="true" t="shared" si="0" ref="E7:E18">C7+D7</f>
        <v>8108</v>
      </c>
      <c r="F7" s="38">
        <f>'校区別年齢データ'!D3</f>
        <v>922</v>
      </c>
      <c r="G7" s="38">
        <f>'校区別年齢データ'!E3</f>
        <v>677</v>
      </c>
      <c r="H7" s="38">
        <f>'校区別年齢データ'!F3</f>
        <v>994</v>
      </c>
      <c r="I7" s="38">
        <f>'校区別年齢データ'!G3</f>
        <v>1205</v>
      </c>
      <c r="J7" s="38">
        <f>'校区別年齢データ'!H3</f>
        <v>888</v>
      </c>
      <c r="K7" s="38">
        <f>'校区別年齢データ'!I3</f>
        <v>932</v>
      </c>
      <c r="L7" s="38">
        <f>'校区別年齢データ'!J3</f>
        <v>1062</v>
      </c>
      <c r="M7" s="38">
        <f>'校区別年齢データ'!K3</f>
        <v>807</v>
      </c>
      <c r="N7" s="38">
        <f>'校区別年齢データ'!L3</f>
        <v>518</v>
      </c>
      <c r="O7" s="38">
        <f>'校区別年齢データ'!M3</f>
        <v>99</v>
      </c>
      <c r="P7" s="38">
        <f>'校区別年齢データ'!N3</f>
        <v>4</v>
      </c>
    </row>
    <row r="8" spans="1:16" s="3" customFormat="1" ht="27" customHeight="1">
      <c r="A8" s="2" t="s">
        <v>26</v>
      </c>
      <c r="B8" s="37">
        <f>'校区別男女別データ'!F4</f>
        <v>3938</v>
      </c>
      <c r="C8" s="37">
        <f>'校区別男女別データ'!D4</f>
        <v>3838</v>
      </c>
      <c r="D8" s="37">
        <f>'校区別男女別データ'!E4</f>
        <v>4226</v>
      </c>
      <c r="E8" s="37">
        <f t="shared" si="0"/>
        <v>8064</v>
      </c>
      <c r="F8" s="38">
        <f>'校区別年齢データ'!D4</f>
        <v>657</v>
      </c>
      <c r="G8" s="38">
        <f>'校区別年齢データ'!E4</f>
        <v>708</v>
      </c>
      <c r="H8" s="38">
        <f>'校区別年齢データ'!F4</f>
        <v>789</v>
      </c>
      <c r="I8" s="38">
        <f>'校区別年齢データ'!G4</f>
        <v>996</v>
      </c>
      <c r="J8" s="38">
        <f>'校区別年齢データ'!H4</f>
        <v>1030</v>
      </c>
      <c r="K8" s="38">
        <f>'校区別年齢データ'!I4</f>
        <v>1031</v>
      </c>
      <c r="L8" s="38">
        <f>'校区別年齢データ'!J4</f>
        <v>1231</v>
      </c>
      <c r="M8" s="38">
        <f>'校区別年齢データ'!K4</f>
        <v>937</v>
      </c>
      <c r="N8" s="38">
        <f>'校区別年齢データ'!L4</f>
        <v>582</v>
      </c>
      <c r="O8" s="38">
        <f>'校区別年齢データ'!M4</f>
        <v>103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3300</v>
      </c>
      <c r="C9" s="37">
        <f>'校区別男女別データ'!D5</f>
        <v>3847</v>
      </c>
      <c r="D9" s="37">
        <f>'校区別男女別データ'!E5</f>
        <v>4147</v>
      </c>
      <c r="E9" s="37">
        <f t="shared" si="0"/>
        <v>7994</v>
      </c>
      <c r="F9" s="38">
        <f>'校区別年齢データ'!D5</f>
        <v>968</v>
      </c>
      <c r="G9" s="38">
        <f>'校区別年齢データ'!E5</f>
        <v>941</v>
      </c>
      <c r="H9" s="38">
        <f>'校区別年齢データ'!F5</f>
        <v>876</v>
      </c>
      <c r="I9" s="38">
        <f>'校区別年齢データ'!G5</f>
        <v>1139</v>
      </c>
      <c r="J9" s="38">
        <f>'校区別年齢データ'!H5</f>
        <v>1178</v>
      </c>
      <c r="K9" s="38">
        <f>'校区別年齢データ'!I5</f>
        <v>1063</v>
      </c>
      <c r="L9" s="38">
        <f>'校区別年齢データ'!J5</f>
        <v>904</v>
      </c>
      <c r="M9" s="38">
        <f>'校区別年齢データ'!K5</f>
        <v>597</v>
      </c>
      <c r="N9" s="38">
        <f>'校区別年齢データ'!L5</f>
        <v>279</v>
      </c>
      <c r="O9" s="38">
        <f>'校区別年齢データ'!M5</f>
        <v>45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3856</v>
      </c>
      <c r="C10" s="37">
        <f>'校区別男女別データ'!D6</f>
        <v>4164</v>
      </c>
      <c r="D10" s="37">
        <f>'校区別男女別データ'!E6</f>
        <v>4425</v>
      </c>
      <c r="E10" s="37">
        <f t="shared" si="0"/>
        <v>8589</v>
      </c>
      <c r="F10" s="38">
        <f>'校区別年齢データ'!D6</f>
        <v>879</v>
      </c>
      <c r="G10" s="38">
        <f>'校区別年齢データ'!E6</f>
        <v>841</v>
      </c>
      <c r="H10" s="38">
        <f>'校区別年齢データ'!F6</f>
        <v>1104</v>
      </c>
      <c r="I10" s="38">
        <f>'校区別年齢データ'!G6</f>
        <v>1237</v>
      </c>
      <c r="J10" s="38">
        <f>'校区別年齢データ'!H6</f>
        <v>1066</v>
      </c>
      <c r="K10" s="38">
        <f>'校区別年齢データ'!I6</f>
        <v>1077</v>
      </c>
      <c r="L10" s="38">
        <f>'校区別年齢データ'!J6</f>
        <v>1109</v>
      </c>
      <c r="M10" s="38">
        <f>'校区別年齢データ'!K6</f>
        <v>793</v>
      </c>
      <c r="N10" s="38">
        <f>'校区別年齢データ'!L6</f>
        <v>410</v>
      </c>
      <c r="O10" s="38">
        <f>'校区別年齢データ'!M6</f>
        <v>69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3644</v>
      </c>
      <c r="C11" s="37">
        <f>'校区別男女別データ'!D7</f>
        <v>4048</v>
      </c>
      <c r="D11" s="37">
        <f>'校区別男女別データ'!E7</f>
        <v>4501</v>
      </c>
      <c r="E11" s="37">
        <f t="shared" si="0"/>
        <v>8549</v>
      </c>
      <c r="F11" s="38">
        <f>'校区別年齢データ'!D7</f>
        <v>928</v>
      </c>
      <c r="G11" s="38">
        <f>'校区別年齢データ'!E7</f>
        <v>849</v>
      </c>
      <c r="H11" s="38">
        <f>'校区別年齢データ'!F7</f>
        <v>893</v>
      </c>
      <c r="I11" s="38">
        <f>'校区別年齢データ'!G7</f>
        <v>1161</v>
      </c>
      <c r="J11" s="38">
        <f>'校区別年齢データ'!H7</f>
        <v>1036</v>
      </c>
      <c r="K11" s="38">
        <f>'校区別年齢データ'!I7</f>
        <v>1020</v>
      </c>
      <c r="L11" s="38">
        <f>'校区別年齢データ'!J7</f>
        <v>1209</v>
      </c>
      <c r="M11" s="38">
        <f>'校区別年齢データ'!K7</f>
        <v>907</v>
      </c>
      <c r="N11" s="38">
        <f>'校区別年齢データ'!L7</f>
        <v>441</v>
      </c>
      <c r="O11" s="38">
        <f>'校区別年齢データ'!M7</f>
        <v>101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2656</v>
      </c>
      <c r="C12" s="37">
        <f>'校区別男女別データ'!D8</f>
        <v>3051</v>
      </c>
      <c r="D12" s="37">
        <f>'校区別男女別データ'!E8</f>
        <v>3292</v>
      </c>
      <c r="E12" s="37">
        <f t="shared" si="0"/>
        <v>6343</v>
      </c>
      <c r="F12" s="38">
        <f>'校区別年齢データ'!D8</f>
        <v>717</v>
      </c>
      <c r="G12" s="38">
        <f>'校区別年齢データ'!E8</f>
        <v>648</v>
      </c>
      <c r="H12" s="38">
        <f>'校区別年齢データ'!F8</f>
        <v>740</v>
      </c>
      <c r="I12" s="38">
        <f>'校区別年齢データ'!G8</f>
        <v>942</v>
      </c>
      <c r="J12" s="38">
        <f>'校区別年齢データ'!H8</f>
        <v>780</v>
      </c>
      <c r="K12" s="38">
        <f>'校区別年齢データ'!I8</f>
        <v>802</v>
      </c>
      <c r="L12" s="38">
        <f>'校区別年齢データ'!J8</f>
        <v>839</v>
      </c>
      <c r="M12" s="38">
        <f>'校区別年齢データ'!K8</f>
        <v>549</v>
      </c>
      <c r="N12" s="38">
        <f>'校区別年齢データ'!L8</f>
        <v>271</v>
      </c>
      <c r="O12" s="38">
        <f>'校区別年齢データ'!M8</f>
        <v>55</v>
      </c>
      <c r="P12" s="38">
        <f>'校区別年齢データ'!N8</f>
        <v>0</v>
      </c>
    </row>
    <row r="13" spans="1:16" s="3" customFormat="1" ht="27" customHeight="1">
      <c r="A13" s="2" t="s">
        <v>31</v>
      </c>
      <c r="B13" s="37">
        <f>'校区別男女別データ'!F9</f>
        <v>3778</v>
      </c>
      <c r="C13" s="37">
        <f>'校区別男女別データ'!D9</f>
        <v>4142</v>
      </c>
      <c r="D13" s="37">
        <f>'校区別男女別データ'!E9</f>
        <v>4686</v>
      </c>
      <c r="E13" s="37">
        <f t="shared" si="0"/>
        <v>8828</v>
      </c>
      <c r="F13" s="38">
        <f>'校区別年齢データ'!D9</f>
        <v>999</v>
      </c>
      <c r="G13" s="38">
        <f>'校区別年齢データ'!E9</f>
        <v>1010</v>
      </c>
      <c r="H13" s="38">
        <f>'校区別年齢データ'!F9</f>
        <v>842</v>
      </c>
      <c r="I13" s="38">
        <f>'校区別年齢データ'!G9</f>
        <v>1218</v>
      </c>
      <c r="J13" s="38">
        <f>'校区別年齢データ'!H9</f>
        <v>999</v>
      </c>
      <c r="K13" s="38">
        <f>'校区別年齢データ'!I9</f>
        <v>1059</v>
      </c>
      <c r="L13" s="38">
        <f>'校区別年齢データ'!J9</f>
        <v>1256</v>
      </c>
      <c r="M13" s="38">
        <f>'校区別年齢データ'!K9</f>
        <v>800</v>
      </c>
      <c r="N13" s="38">
        <f>'校区別年齢データ'!L9</f>
        <v>515</v>
      </c>
      <c r="O13" s="38">
        <f>'校区別年齢データ'!M9</f>
        <v>127</v>
      </c>
      <c r="P13" s="38">
        <f>'校区別年齢データ'!N9</f>
        <v>3</v>
      </c>
    </row>
    <row r="14" spans="1:16" s="3" customFormat="1" ht="27" customHeight="1">
      <c r="A14" s="2" t="s">
        <v>32</v>
      </c>
      <c r="B14" s="37">
        <f>'校区別男女別データ'!F10</f>
        <v>1202</v>
      </c>
      <c r="C14" s="37">
        <f>'校区別男女別データ'!D10</f>
        <v>1363</v>
      </c>
      <c r="D14" s="37">
        <f>'校区別男女別データ'!E10</f>
        <v>1434</v>
      </c>
      <c r="E14" s="37">
        <f t="shared" si="0"/>
        <v>2797</v>
      </c>
      <c r="F14" s="38">
        <f>'校区別年齢データ'!D10</f>
        <v>210</v>
      </c>
      <c r="G14" s="38">
        <f>'校区別年齢データ'!E10</f>
        <v>270</v>
      </c>
      <c r="H14" s="38">
        <f>'校区別年齢データ'!F10</f>
        <v>287</v>
      </c>
      <c r="I14" s="38">
        <f>'校区別年齢データ'!G10</f>
        <v>303</v>
      </c>
      <c r="J14" s="38">
        <f>'校区別年齢データ'!H10</f>
        <v>319</v>
      </c>
      <c r="K14" s="38">
        <f>'校区別年齢データ'!I10</f>
        <v>368</v>
      </c>
      <c r="L14" s="38">
        <f>'校区別年齢データ'!J10</f>
        <v>471</v>
      </c>
      <c r="M14" s="38">
        <f>'校区別年齢データ'!K10</f>
        <v>332</v>
      </c>
      <c r="N14" s="38">
        <f>'校区別年齢データ'!L10</f>
        <v>194</v>
      </c>
      <c r="O14" s="38">
        <f>'校区別年齢データ'!M10</f>
        <v>42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1237</v>
      </c>
      <c r="C15" s="37">
        <f>'校区別男女別データ'!D11</f>
        <v>1418</v>
      </c>
      <c r="D15" s="37">
        <f>'校区別男女別データ'!E11</f>
        <v>1434</v>
      </c>
      <c r="E15" s="37">
        <f t="shared" si="0"/>
        <v>2852</v>
      </c>
      <c r="F15" s="38">
        <f>'校区別年齢データ'!D11</f>
        <v>199</v>
      </c>
      <c r="G15" s="38">
        <f>'校区別年齢データ'!E11</f>
        <v>314</v>
      </c>
      <c r="H15" s="38">
        <f>'校区別年齢データ'!F11</f>
        <v>364</v>
      </c>
      <c r="I15" s="38">
        <f>'校区別年齢データ'!G11</f>
        <v>304</v>
      </c>
      <c r="J15" s="38">
        <f>'校区別年齢データ'!H11</f>
        <v>343</v>
      </c>
      <c r="K15" s="38">
        <f>'校区別年齢データ'!I11</f>
        <v>339</v>
      </c>
      <c r="L15" s="38">
        <f>'校区別年齢データ'!J11</f>
        <v>437</v>
      </c>
      <c r="M15" s="38">
        <f>'校区別年齢データ'!K11</f>
        <v>318</v>
      </c>
      <c r="N15" s="38">
        <f>'校区別年齢データ'!L11</f>
        <v>195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1922</v>
      </c>
      <c r="C16" s="37">
        <f>'校区別男女別データ'!D12</f>
        <v>2064</v>
      </c>
      <c r="D16" s="37">
        <f>'校区別男女別データ'!E12</f>
        <v>2158</v>
      </c>
      <c r="E16" s="37">
        <f t="shared" si="0"/>
        <v>4222</v>
      </c>
      <c r="F16" s="38">
        <f>'校区別年齢データ'!D12</f>
        <v>306</v>
      </c>
      <c r="G16" s="38">
        <f>'校区別年齢データ'!E12</f>
        <v>365</v>
      </c>
      <c r="H16" s="38">
        <f>'校区別年齢データ'!F12</f>
        <v>427</v>
      </c>
      <c r="I16" s="38">
        <f>'校区別年齢データ'!G12</f>
        <v>471</v>
      </c>
      <c r="J16" s="38">
        <f>'校区別年齢データ'!H12</f>
        <v>434</v>
      </c>
      <c r="K16" s="38">
        <f>'校区別年齢データ'!I12</f>
        <v>530</v>
      </c>
      <c r="L16" s="38">
        <f>'校区別年齢データ'!J12</f>
        <v>707</v>
      </c>
      <c r="M16" s="38">
        <f>'校区別年齢データ'!K12</f>
        <v>569</v>
      </c>
      <c r="N16" s="38">
        <f>'校区別年齢データ'!L12</f>
        <v>340</v>
      </c>
      <c r="O16" s="38">
        <f>'校区別年齢データ'!M12</f>
        <v>72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30913</v>
      </c>
      <c r="C17" s="40">
        <f t="shared" si="1"/>
        <v>33349</v>
      </c>
      <c r="D17" s="40">
        <f t="shared" si="1"/>
        <v>36476</v>
      </c>
      <c r="E17" s="40">
        <f t="shared" si="1"/>
        <v>69825</v>
      </c>
      <c r="F17" s="40">
        <f t="shared" si="1"/>
        <v>7047</v>
      </c>
      <c r="G17" s="40">
        <f t="shared" si="1"/>
        <v>6856</v>
      </c>
      <c r="H17" s="40">
        <f t="shared" si="1"/>
        <v>7573</v>
      </c>
      <c r="I17" s="40">
        <f t="shared" si="1"/>
        <v>9358</v>
      </c>
      <c r="J17" s="40">
        <f t="shared" si="1"/>
        <v>8411</v>
      </c>
      <c r="K17" s="40">
        <f t="shared" si="1"/>
        <v>8647</v>
      </c>
      <c r="L17" s="40">
        <f t="shared" si="1"/>
        <v>9858</v>
      </c>
      <c r="M17" s="40">
        <f t="shared" si="1"/>
        <v>7162</v>
      </c>
      <c r="N17" s="40">
        <f t="shared" si="1"/>
        <v>4085</v>
      </c>
      <c r="O17" s="40">
        <f t="shared" si="1"/>
        <v>805</v>
      </c>
      <c r="P17" s="40">
        <f t="shared" si="1"/>
        <v>23</v>
      </c>
    </row>
    <row r="18" spans="1:16" s="3" customFormat="1" ht="27" customHeight="1">
      <c r="A18" s="2" t="s">
        <v>35</v>
      </c>
      <c r="B18" s="37">
        <f>'校区別男女別データ'!F13</f>
        <v>705</v>
      </c>
      <c r="C18" s="37">
        <f>'校区別男女別データ'!D13</f>
        <v>810</v>
      </c>
      <c r="D18" s="37">
        <f>'校区別男女別データ'!E13</f>
        <v>921</v>
      </c>
      <c r="E18" s="37">
        <f t="shared" si="0"/>
        <v>1731</v>
      </c>
      <c r="F18" s="38">
        <f>'校区別年齢データ'!D13</f>
        <v>120</v>
      </c>
      <c r="G18" s="38">
        <f>'校区別年齢データ'!E13</f>
        <v>149</v>
      </c>
      <c r="H18" s="38">
        <f>'校区別年齢データ'!F13</f>
        <v>138</v>
      </c>
      <c r="I18" s="38">
        <f>'校区別年齢データ'!G13</f>
        <v>147</v>
      </c>
      <c r="J18" s="38">
        <f>'校区別年齢データ'!H13</f>
        <v>193</v>
      </c>
      <c r="K18" s="38">
        <f>'校区別年齢データ'!I13</f>
        <v>224</v>
      </c>
      <c r="L18" s="38">
        <f>'校区別年齢データ'!J13</f>
        <v>304</v>
      </c>
      <c r="M18" s="38">
        <f>'校区別年齢データ'!K13</f>
        <v>265</v>
      </c>
      <c r="N18" s="38">
        <f>'校区別年齢データ'!L13</f>
        <v>154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915</v>
      </c>
      <c r="C19" s="37">
        <f>'校区別男女別データ'!D14</f>
        <v>1068</v>
      </c>
      <c r="D19" s="37">
        <f>'校区別男女別データ'!E14</f>
        <v>1220</v>
      </c>
      <c r="E19" s="37">
        <f>C19+D19</f>
        <v>2288</v>
      </c>
      <c r="F19" s="38">
        <f>'校区別年齢データ'!D14</f>
        <v>166</v>
      </c>
      <c r="G19" s="38">
        <f>'校区別年齢データ'!E14</f>
        <v>234</v>
      </c>
      <c r="H19" s="38">
        <f>'校区別年齢データ'!F14</f>
        <v>236</v>
      </c>
      <c r="I19" s="38">
        <f>'校区別年齢データ'!G14</f>
        <v>255</v>
      </c>
      <c r="J19" s="38">
        <f>'校区別年齢データ'!H14</f>
        <v>245</v>
      </c>
      <c r="K19" s="38">
        <f>'校区別年齢データ'!I14</f>
        <v>360</v>
      </c>
      <c r="L19" s="38">
        <f>'校区別年齢データ'!J14</f>
        <v>317</v>
      </c>
      <c r="M19" s="38">
        <f>'校区別年齢データ'!K14</f>
        <v>252</v>
      </c>
      <c r="N19" s="38">
        <f>'校区別年齢データ'!L14</f>
        <v>182</v>
      </c>
      <c r="O19" s="38">
        <f>'校区別年齢データ'!M14</f>
        <v>40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462</v>
      </c>
      <c r="D20" s="37">
        <f>'校区別男女別データ'!E15</f>
        <v>512</v>
      </c>
      <c r="E20" s="37">
        <f>C20+D20</f>
        <v>974</v>
      </c>
      <c r="F20" s="38">
        <f>'校区別年齢データ'!D15</f>
        <v>91</v>
      </c>
      <c r="G20" s="38">
        <f>'校区別年齢データ'!E15</f>
        <v>134</v>
      </c>
      <c r="H20" s="38">
        <f>'校区別年齢データ'!F15</f>
        <v>76</v>
      </c>
      <c r="I20" s="38">
        <f>'校区別年齢データ'!G15</f>
        <v>92</v>
      </c>
      <c r="J20" s="38">
        <f>'校区別年齢データ'!H15</f>
        <v>130</v>
      </c>
      <c r="K20" s="38">
        <f>'校区別年齢データ'!I15</f>
        <v>138</v>
      </c>
      <c r="L20" s="38">
        <f>'校区別年齢データ'!J15</f>
        <v>105</v>
      </c>
      <c r="M20" s="38">
        <f>'校区別年齢データ'!K15</f>
        <v>95</v>
      </c>
      <c r="N20" s="38">
        <f>'校区別年齢データ'!L15</f>
        <v>98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222</v>
      </c>
      <c r="D21" s="37">
        <f>'校区別男女別データ'!E16</f>
        <v>243</v>
      </c>
      <c r="E21" s="37">
        <f>C21+D21</f>
        <v>465</v>
      </c>
      <c r="F21" s="38">
        <f>'校区別年齢データ'!D16</f>
        <v>31</v>
      </c>
      <c r="G21" s="38">
        <f>'校区別年齢データ'!E16</f>
        <v>42</v>
      </c>
      <c r="H21" s="38">
        <f>'校区別年齢データ'!F16</f>
        <v>45</v>
      </c>
      <c r="I21" s="38">
        <f>'校区別年齢データ'!G16</f>
        <v>43</v>
      </c>
      <c r="J21" s="38">
        <f>'校区別年齢データ'!H16</f>
        <v>40</v>
      </c>
      <c r="K21" s="38">
        <f>'校区別年齢データ'!I16</f>
        <v>64</v>
      </c>
      <c r="L21" s="38">
        <f>'校区別年齢データ'!J16</f>
        <v>77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2144</v>
      </c>
      <c r="C22" s="40">
        <f t="shared" si="2"/>
        <v>2562</v>
      </c>
      <c r="D22" s="40">
        <f t="shared" si="2"/>
        <v>2896</v>
      </c>
      <c r="E22" s="40">
        <f t="shared" si="2"/>
        <v>5458</v>
      </c>
      <c r="F22" s="40">
        <f t="shared" si="2"/>
        <v>408</v>
      </c>
      <c r="G22" s="40">
        <f t="shared" si="2"/>
        <v>559</v>
      </c>
      <c r="H22" s="40">
        <f t="shared" si="2"/>
        <v>495</v>
      </c>
      <c r="I22" s="40">
        <f t="shared" si="2"/>
        <v>537</v>
      </c>
      <c r="J22" s="40">
        <f t="shared" si="2"/>
        <v>608</v>
      </c>
      <c r="K22" s="40">
        <f t="shared" si="2"/>
        <v>786</v>
      </c>
      <c r="L22" s="40">
        <f t="shared" si="2"/>
        <v>803</v>
      </c>
      <c r="M22" s="40">
        <f t="shared" si="2"/>
        <v>679</v>
      </c>
      <c r="N22" s="40">
        <f t="shared" si="2"/>
        <v>485</v>
      </c>
      <c r="O22" s="40">
        <f t="shared" si="2"/>
        <v>96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631</v>
      </c>
      <c r="C23" s="37">
        <f>'校区別男女別データ'!D17</f>
        <v>760</v>
      </c>
      <c r="D23" s="37">
        <f>'校区別男女別データ'!E17</f>
        <v>838</v>
      </c>
      <c r="E23" s="37">
        <f>C23+D23</f>
        <v>1598</v>
      </c>
      <c r="F23" s="38">
        <f>'校区別年齢データ'!D17</f>
        <v>116</v>
      </c>
      <c r="G23" s="38">
        <f>'校区別年齢データ'!E17</f>
        <v>185</v>
      </c>
      <c r="H23" s="38">
        <f>'校区別年齢データ'!F17</f>
        <v>111</v>
      </c>
      <c r="I23" s="38">
        <f>'校区別年齢データ'!G17</f>
        <v>138</v>
      </c>
      <c r="J23" s="38">
        <f>'校区別年齢データ'!H17</f>
        <v>167</v>
      </c>
      <c r="K23" s="38">
        <f>'校区別年齢データ'!I17</f>
        <v>217</v>
      </c>
      <c r="L23" s="38">
        <f>'校区別年齢データ'!J17</f>
        <v>258</v>
      </c>
      <c r="M23" s="38">
        <f>'校区別年齢データ'!K17</f>
        <v>223</v>
      </c>
      <c r="N23" s="38">
        <f>'校区別年齢データ'!L17</f>
        <v>159</v>
      </c>
      <c r="O23" s="38">
        <f>'校区別年齢データ'!M17</f>
        <v>23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741</v>
      </c>
      <c r="C24" s="37">
        <f>'校区別男女別データ'!D18</f>
        <v>773</v>
      </c>
      <c r="D24" s="37">
        <f>'校区別男女別データ'!E18</f>
        <v>883</v>
      </c>
      <c r="E24" s="37">
        <f>C24+D24</f>
        <v>1656</v>
      </c>
      <c r="F24" s="38">
        <f>'校区別年齢データ'!D18</f>
        <v>40</v>
      </c>
      <c r="G24" s="38">
        <f>'校区別年齢データ'!E18</f>
        <v>102</v>
      </c>
      <c r="H24" s="38">
        <f>'校区別年齢データ'!F18</f>
        <v>112</v>
      </c>
      <c r="I24" s="38">
        <f>'校区別年齢データ'!G18</f>
        <v>97</v>
      </c>
      <c r="J24" s="38">
        <f>'校区別年齢データ'!H18</f>
        <v>140</v>
      </c>
      <c r="K24" s="38">
        <f>'校区別年齢データ'!I18</f>
        <v>265</v>
      </c>
      <c r="L24" s="38">
        <f>'校区別年齢データ'!J18</f>
        <v>325</v>
      </c>
      <c r="M24" s="38">
        <f>'校区別年齢データ'!K18</f>
        <v>290</v>
      </c>
      <c r="N24" s="38">
        <f>'校区別年齢データ'!L18</f>
        <v>235</v>
      </c>
      <c r="O24" s="38">
        <f>'校区別年齢データ'!M18</f>
        <v>50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1372</v>
      </c>
      <c r="C25" s="40">
        <f t="shared" si="3"/>
        <v>1533</v>
      </c>
      <c r="D25" s="40">
        <f t="shared" si="3"/>
        <v>1721</v>
      </c>
      <c r="E25" s="40">
        <f t="shared" si="3"/>
        <v>3254</v>
      </c>
      <c r="F25" s="40">
        <f t="shared" si="3"/>
        <v>156</v>
      </c>
      <c r="G25" s="40">
        <f t="shared" si="3"/>
        <v>287</v>
      </c>
      <c r="H25" s="40">
        <f t="shared" si="3"/>
        <v>223</v>
      </c>
      <c r="I25" s="40">
        <f t="shared" si="3"/>
        <v>235</v>
      </c>
      <c r="J25" s="40">
        <f t="shared" si="3"/>
        <v>307</v>
      </c>
      <c r="K25" s="40">
        <f t="shared" si="3"/>
        <v>482</v>
      </c>
      <c r="L25" s="40">
        <f t="shared" si="3"/>
        <v>583</v>
      </c>
      <c r="M25" s="40">
        <f t="shared" si="3"/>
        <v>513</v>
      </c>
      <c r="N25" s="40">
        <f t="shared" si="3"/>
        <v>394</v>
      </c>
      <c r="O25" s="40">
        <f t="shared" si="3"/>
        <v>73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616</v>
      </c>
      <c r="C26" s="37">
        <f>'校区別男女別データ'!D19</f>
        <v>687</v>
      </c>
      <c r="D26" s="37">
        <f>'校区別男女別データ'!E19</f>
        <v>812</v>
      </c>
      <c r="E26" s="37">
        <f>C26+D26</f>
        <v>1499</v>
      </c>
      <c r="F26" s="38">
        <f>'校区別年齢データ'!D19</f>
        <v>78</v>
      </c>
      <c r="G26" s="38">
        <f>'校区別年齢データ'!E19</f>
        <v>119</v>
      </c>
      <c r="H26" s="38">
        <f>'校区別年齢データ'!F19</f>
        <v>140</v>
      </c>
      <c r="I26" s="38">
        <f>'校区別年齢データ'!G19</f>
        <v>117</v>
      </c>
      <c r="J26" s="38">
        <f>'校区別年齢データ'!H19</f>
        <v>135</v>
      </c>
      <c r="K26" s="38">
        <f>'校区別年齢データ'!I19</f>
        <v>220</v>
      </c>
      <c r="L26" s="38">
        <f>'校区別年齢データ'!J19</f>
        <v>264</v>
      </c>
      <c r="M26" s="38">
        <f>'校区別年齢データ'!K19</f>
        <v>210</v>
      </c>
      <c r="N26" s="38">
        <f>'校区別年齢データ'!L19</f>
        <v>179</v>
      </c>
      <c r="O26" s="38">
        <f>'校区別年齢データ'!M19</f>
        <v>36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642</v>
      </c>
      <c r="C27" s="37">
        <f>'校区別男女別データ'!D20</f>
        <v>761</v>
      </c>
      <c r="D27" s="37">
        <f>'校区別男女別データ'!E20</f>
        <v>862</v>
      </c>
      <c r="E27" s="37">
        <f>C27+D27</f>
        <v>1623</v>
      </c>
      <c r="F27" s="38">
        <f>'校区別年齢データ'!D20</f>
        <v>74</v>
      </c>
      <c r="G27" s="38">
        <f>'校区別年齢データ'!E20</f>
        <v>139</v>
      </c>
      <c r="H27" s="38">
        <f>'校区別年齢データ'!F20</f>
        <v>123</v>
      </c>
      <c r="I27" s="38">
        <f>'校区別年齢データ'!G20</f>
        <v>109</v>
      </c>
      <c r="J27" s="38">
        <f>'校区別年齢データ'!H20</f>
        <v>146</v>
      </c>
      <c r="K27" s="38">
        <f>'校区別年齢データ'!I20</f>
        <v>225</v>
      </c>
      <c r="L27" s="38">
        <f>'校区別年齢データ'!J20</f>
        <v>242</v>
      </c>
      <c r="M27" s="38">
        <f>'校区別年齢データ'!K20</f>
        <v>258</v>
      </c>
      <c r="N27" s="38">
        <f>'校区別年齢データ'!L20</f>
        <v>231</v>
      </c>
      <c r="O27" s="38">
        <f>'校区別年齢データ'!M20</f>
        <v>72</v>
      </c>
      <c r="P27" s="38">
        <f>'校区別年齢データ'!N20</f>
        <v>4</v>
      </c>
    </row>
    <row r="28" spans="1:16" s="3" customFormat="1" ht="27" customHeight="1">
      <c r="A28" s="2" t="s">
        <v>42</v>
      </c>
      <c r="B28" s="37">
        <f>'校区別男女別データ'!F21</f>
        <v>200</v>
      </c>
      <c r="C28" s="37">
        <f>'校区別男女別データ'!D21</f>
        <v>222</v>
      </c>
      <c r="D28" s="37">
        <f>'校区別男女別データ'!E21</f>
        <v>288</v>
      </c>
      <c r="E28" s="37">
        <f>C28+D28</f>
        <v>510</v>
      </c>
      <c r="F28" s="38">
        <f>'校区別年齢データ'!D21</f>
        <v>29</v>
      </c>
      <c r="G28" s="38">
        <f>'校区別年齢データ'!E21</f>
        <v>37</v>
      </c>
      <c r="H28" s="38">
        <f>'校区別年齢データ'!F21</f>
        <v>35</v>
      </c>
      <c r="I28" s="38">
        <f>'校区別年齢データ'!G21</f>
        <v>35</v>
      </c>
      <c r="J28" s="38">
        <f>'校区別年齢データ'!H21</f>
        <v>60</v>
      </c>
      <c r="K28" s="38">
        <f>'校区別年齢データ'!I21</f>
        <v>78</v>
      </c>
      <c r="L28" s="38">
        <f>'校区別年齢データ'!J21</f>
        <v>71</v>
      </c>
      <c r="M28" s="38">
        <f>'校区別年齢データ'!K21</f>
        <v>85</v>
      </c>
      <c r="N28" s="38">
        <f>'校区別年齢データ'!L21</f>
        <v>63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22</v>
      </c>
      <c r="N29" s="38">
        <f>'校区別年齢データ'!L22</f>
        <v>20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347</v>
      </c>
      <c r="C30" s="37">
        <f>'校区別男女別データ'!D23</f>
        <v>374</v>
      </c>
      <c r="D30" s="37">
        <f>'校区別男女別データ'!E23</f>
        <v>424</v>
      </c>
      <c r="E30" s="37">
        <f>C30+D30</f>
        <v>798</v>
      </c>
      <c r="F30" s="38">
        <f>'校区別年齢データ'!D23</f>
        <v>15</v>
      </c>
      <c r="G30" s="38">
        <f>'校区別年齢データ'!E23</f>
        <v>37</v>
      </c>
      <c r="H30" s="38">
        <f>'校区別年齢データ'!F23</f>
        <v>47</v>
      </c>
      <c r="I30" s="38">
        <f>'校区別年齢データ'!G23</f>
        <v>42</v>
      </c>
      <c r="J30" s="38">
        <f>'校区別年齢データ'!H23</f>
        <v>66</v>
      </c>
      <c r="K30" s="38">
        <f>'校区別年齢データ'!I23</f>
        <v>118</v>
      </c>
      <c r="L30" s="38">
        <f>'校区別年齢データ'!J23</f>
        <v>158</v>
      </c>
      <c r="M30" s="38">
        <f>'校区別年齢データ'!K23</f>
        <v>142</v>
      </c>
      <c r="N30" s="38">
        <f>'校区別年齢データ'!L23</f>
        <v>141</v>
      </c>
      <c r="O30" s="38">
        <f>'校区別年齢データ'!M23</f>
        <v>31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1856</v>
      </c>
      <c r="C31" s="40">
        <f t="shared" si="4"/>
        <v>2099</v>
      </c>
      <c r="D31" s="40">
        <f t="shared" si="4"/>
        <v>2446</v>
      </c>
      <c r="E31" s="40">
        <f t="shared" si="4"/>
        <v>4545</v>
      </c>
      <c r="F31" s="40">
        <f t="shared" si="4"/>
        <v>198</v>
      </c>
      <c r="G31" s="40">
        <f t="shared" si="4"/>
        <v>342</v>
      </c>
      <c r="H31" s="40">
        <f t="shared" si="4"/>
        <v>350</v>
      </c>
      <c r="I31" s="40">
        <f t="shared" si="4"/>
        <v>310</v>
      </c>
      <c r="J31" s="40">
        <f t="shared" si="4"/>
        <v>418</v>
      </c>
      <c r="K31" s="40">
        <f t="shared" si="4"/>
        <v>655</v>
      </c>
      <c r="L31" s="40">
        <f t="shared" si="4"/>
        <v>755</v>
      </c>
      <c r="M31" s="40">
        <f t="shared" si="4"/>
        <v>717</v>
      </c>
      <c r="N31" s="40">
        <f t="shared" si="4"/>
        <v>634</v>
      </c>
      <c r="O31" s="40">
        <f t="shared" si="4"/>
        <v>160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1139</v>
      </c>
      <c r="C32" s="37">
        <f>'校区別男女別データ'!D24</f>
        <v>1304</v>
      </c>
      <c r="D32" s="37">
        <f>'校区別男女別データ'!E24</f>
        <v>1475</v>
      </c>
      <c r="E32" s="37">
        <f>C32+D32</f>
        <v>2779</v>
      </c>
      <c r="F32" s="38">
        <f>'校区別年齢データ'!D24</f>
        <v>119</v>
      </c>
      <c r="G32" s="38">
        <f>'校区別年齢データ'!E24</f>
        <v>199</v>
      </c>
      <c r="H32" s="38">
        <f>'校区別年齢データ'!F24</f>
        <v>190</v>
      </c>
      <c r="I32" s="38">
        <f>'校区別年齢データ'!G24</f>
        <v>168</v>
      </c>
      <c r="J32" s="38">
        <f>'校区別年齢データ'!H24</f>
        <v>189</v>
      </c>
      <c r="K32" s="38">
        <f>'校区別年齢データ'!I24</f>
        <v>435</v>
      </c>
      <c r="L32" s="38">
        <f>'校区別年齢データ'!J24</f>
        <v>404</v>
      </c>
      <c r="M32" s="38">
        <f>'校区別年齢データ'!K24</f>
        <v>498</v>
      </c>
      <c r="N32" s="38">
        <f>'校区別年齢データ'!L24</f>
        <v>465</v>
      </c>
      <c r="O32" s="38">
        <f>'校区別年齢データ'!M24</f>
        <v>104</v>
      </c>
      <c r="P32" s="38">
        <f>'校区別年齢データ'!N24</f>
        <v>8</v>
      </c>
    </row>
    <row r="33" spans="1:16" s="3" customFormat="1" ht="27" customHeight="1">
      <c r="A33" s="39" t="s">
        <v>496</v>
      </c>
      <c r="B33" s="40">
        <f aca="true" t="shared" si="5" ref="B33:P33">SUM(B32)</f>
        <v>1139</v>
      </c>
      <c r="C33" s="40">
        <f t="shared" si="5"/>
        <v>1304</v>
      </c>
      <c r="D33" s="40">
        <f t="shared" si="5"/>
        <v>1475</v>
      </c>
      <c r="E33" s="40">
        <f t="shared" si="5"/>
        <v>2779</v>
      </c>
      <c r="F33" s="40">
        <f t="shared" si="5"/>
        <v>119</v>
      </c>
      <c r="G33" s="40">
        <f t="shared" si="5"/>
        <v>199</v>
      </c>
      <c r="H33" s="40">
        <f t="shared" si="5"/>
        <v>190</v>
      </c>
      <c r="I33" s="40">
        <f t="shared" si="5"/>
        <v>168</v>
      </c>
      <c r="J33" s="40">
        <f t="shared" si="5"/>
        <v>189</v>
      </c>
      <c r="K33" s="40">
        <f t="shared" si="5"/>
        <v>435</v>
      </c>
      <c r="L33" s="40">
        <f t="shared" si="5"/>
        <v>404</v>
      </c>
      <c r="M33" s="40">
        <f t="shared" si="5"/>
        <v>498</v>
      </c>
      <c r="N33" s="40">
        <f t="shared" si="5"/>
        <v>465</v>
      </c>
      <c r="O33" s="40">
        <f t="shared" si="5"/>
        <v>104</v>
      </c>
      <c r="P33" s="40">
        <f t="shared" si="5"/>
        <v>8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37424</v>
      </c>
      <c r="C34" s="37">
        <f t="shared" si="6"/>
        <v>40847</v>
      </c>
      <c r="D34" s="37">
        <f t="shared" si="6"/>
        <v>45014</v>
      </c>
      <c r="E34" s="37">
        <f t="shared" si="6"/>
        <v>85861</v>
      </c>
      <c r="F34" s="37">
        <f t="shared" si="6"/>
        <v>7928</v>
      </c>
      <c r="G34" s="37">
        <f t="shared" si="6"/>
        <v>8243</v>
      </c>
      <c r="H34" s="37">
        <f t="shared" si="6"/>
        <v>8831</v>
      </c>
      <c r="I34" s="37">
        <f t="shared" si="6"/>
        <v>10608</v>
      </c>
      <c r="J34" s="37">
        <f t="shared" si="6"/>
        <v>9933</v>
      </c>
      <c r="K34" s="37">
        <f t="shared" si="6"/>
        <v>11005</v>
      </c>
      <c r="L34" s="37">
        <f t="shared" si="6"/>
        <v>12403</v>
      </c>
      <c r="M34" s="37">
        <f t="shared" si="6"/>
        <v>9569</v>
      </c>
      <c r="N34" s="37">
        <f t="shared" si="6"/>
        <v>6063</v>
      </c>
      <c r="O34" s="37">
        <f t="shared" si="6"/>
        <v>1238</v>
      </c>
      <c r="P34" s="37">
        <f t="shared" si="6"/>
        <v>40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57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988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108</v>
      </c>
      <c r="D4" s="27">
        <f>'地区別データ'!G2</f>
        <v>113</v>
      </c>
      <c r="E4" s="27">
        <f>SUM(C4:D4)</f>
        <v>221</v>
      </c>
      <c r="F4" s="64" t="s">
        <v>92</v>
      </c>
      <c r="G4" s="32">
        <f>'地区別データ'!E45</f>
        <v>20</v>
      </c>
      <c r="H4" s="27">
        <f>'地区別データ'!F45</f>
        <v>22</v>
      </c>
      <c r="I4" s="27">
        <f>'地区別データ'!G45</f>
        <v>26</v>
      </c>
      <c r="J4" s="27">
        <f>SUM(H4:I4)</f>
        <v>48</v>
      </c>
      <c r="K4" s="64" t="s">
        <v>130</v>
      </c>
      <c r="L4" s="32">
        <f>'地区別データ'!E88</f>
        <v>197</v>
      </c>
      <c r="M4" s="27">
        <f>'地区別データ'!F88</f>
        <v>196</v>
      </c>
      <c r="N4" s="27">
        <f>'地区別データ'!G88</f>
        <v>178</v>
      </c>
      <c r="O4" s="28">
        <f>SUM(M4:N4)</f>
        <v>374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47</v>
      </c>
      <c r="N5" s="27">
        <f>'地区別データ'!G89</f>
        <v>52</v>
      </c>
      <c r="O5" s="28">
        <f aca="true" t="shared" si="2" ref="O5:O46">SUM(M5:N5)</f>
        <v>99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71</v>
      </c>
      <c r="D6" s="27">
        <f>'地区別データ'!G4</f>
        <v>86</v>
      </c>
      <c r="E6" s="27">
        <f t="shared" si="0"/>
        <v>157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16</v>
      </c>
      <c r="J6" s="27">
        <f t="shared" si="1"/>
        <v>32</v>
      </c>
      <c r="K6" s="64" t="s">
        <v>132</v>
      </c>
      <c r="L6" s="32">
        <f>'地区別データ'!E90</f>
        <v>67</v>
      </c>
      <c r="M6" s="27">
        <f>'地区別データ'!F90</f>
        <v>60</v>
      </c>
      <c r="N6" s="27">
        <f>'地区別データ'!G90</f>
        <v>63</v>
      </c>
      <c r="O6" s="28">
        <f t="shared" si="2"/>
        <v>123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21</v>
      </c>
      <c r="D7" s="27">
        <f>'地区別データ'!G5</f>
        <v>25</v>
      </c>
      <c r="E7" s="27">
        <f t="shared" si="0"/>
        <v>46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400</v>
      </c>
      <c r="M7" s="27">
        <f>'地区別データ'!F91</f>
        <v>402</v>
      </c>
      <c r="N7" s="27">
        <f>'地区別データ'!G91</f>
        <v>355</v>
      </c>
      <c r="O7" s="28">
        <f t="shared" si="2"/>
        <v>757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27</v>
      </c>
      <c r="E8" s="27">
        <f t="shared" si="0"/>
        <v>56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22</v>
      </c>
      <c r="J8" s="27">
        <f t="shared" si="1"/>
        <v>38</v>
      </c>
      <c r="K8" s="64" t="s">
        <v>134</v>
      </c>
      <c r="L8" s="32">
        <f>'地区別データ'!E92</f>
        <v>59</v>
      </c>
      <c r="M8" s="27">
        <f>'地区別データ'!F92</f>
        <v>55</v>
      </c>
      <c r="N8" s="27">
        <f>'地区別データ'!G92</f>
        <v>64</v>
      </c>
      <c r="O8" s="28">
        <f t="shared" si="2"/>
        <v>119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221</v>
      </c>
      <c r="E9" s="27">
        <f t="shared" si="0"/>
        <v>385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14</v>
      </c>
      <c r="N9" s="27">
        <f>'地区別データ'!G93</f>
        <v>17</v>
      </c>
      <c r="O9" s="28">
        <f t="shared" si="2"/>
        <v>31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129</v>
      </c>
      <c r="D10" s="27">
        <f>'地区別データ'!G8</f>
        <v>149</v>
      </c>
      <c r="E10" s="27">
        <f t="shared" si="0"/>
        <v>278</v>
      </c>
      <c r="F10" s="64" t="s">
        <v>98</v>
      </c>
      <c r="G10" s="32">
        <f>'地区別データ'!E51</f>
        <v>60</v>
      </c>
      <c r="H10" s="27">
        <f>'地区別データ'!F51</f>
        <v>53</v>
      </c>
      <c r="I10" s="27">
        <f>'地区別データ'!G51</f>
        <v>57</v>
      </c>
      <c r="J10" s="27">
        <f t="shared" si="1"/>
        <v>110</v>
      </c>
      <c r="K10" s="64" t="s">
        <v>136</v>
      </c>
      <c r="L10" s="32">
        <f>'地区別データ'!E94</f>
        <v>45</v>
      </c>
      <c r="M10" s="27">
        <f>'地区別データ'!F94</f>
        <v>42</v>
      </c>
      <c r="N10" s="27">
        <f>'地区別データ'!G94</f>
        <v>56</v>
      </c>
      <c r="O10" s="28">
        <f t="shared" si="2"/>
        <v>98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234</v>
      </c>
      <c r="D11" s="27">
        <f>'地区別データ'!G9</f>
        <v>247</v>
      </c>
      <c r="E11" s="27">
        <f t="shared" si="0"/>
        <v>481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160</v>
      </c>
      <c r="M11" s="27">
        <f>'地区別データ'!F95</f>
        <v>122</v>
      </c>
      <c r="N11" s="27">
        <f>'地区別データ'!G95</f>
        <v>157</v>
      </c>
      <c r="O11" s="28">
        <f t="shared" si="2"/>
        <v>279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112</v>
      </c>
      <c r="D12" s="27">
        <f>'地区別データ'!G10</f>
        <v>106</v>
      </c>
      <c r="E12" s="27">
        <f t="shared" si="0"/>
        <v>218</v>
      </c>
      <c r="F12" s="64" t="s">
        <v>100</v>
      </c>
      <c r="G12" s="32">
        <f>'地区別データ'!E53</f>
        <v>69</v>
      </c>
      <c r="H12" s="27">
        <f>'地区別データ'!F53</f>
        <v>55</v>
      </c>
      <c r="I12" s="27">
        <f>'地区別データ'!G53</f>
        <v>72</v>
      </c>
      <c r="J12" s="27">
        <f t="shared" si="1"/>
        <v>127</v>
      </c>
      <c r="K12" s="64" t="s">
        <v>137</v>
      </c>
      <c r="L12" s="32">
        <f>'地区別データ'!E96</f>
        <v>28</v>
      </c>
      <c r="M12" s="27">
        <f>'地区別データ'!F96</f>
        <v>20</v>
      </c>
      <c r="N12" s="27">
        <f>'地区別データ'!G96</f>
        <v>20</v>
      </c>
      <c r="O12" s="28">
        <f t="shared" si="2"/>
        <v>40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39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37</v>
      </c>
      <c r="M13" s="27">
        <f>'地区別データ'!F97</f>
        <v>27</v>
      </c>
      <c r="N13" s="27">
        <f>'地区別データ'!G97</f>
        <v>34</v>
      </c>
      <c r="O13" s="28">
        <f t="shared" si="2"/>
        <v>61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13</v>
      </c>
      <c r="N14" s="27">
        <f>'地区別データ'!G98</f>
        <v>13</v>
      </c>
      <c r="O14" s="28">
        <f t="shared" si="2"/>
        <v>26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32</v>
      </c>
      <c r="D15" s="27">
        <f>'地区別データ'!G13</f>
        <v>48</v>
      </c>
      <c r="E15" s="27">
        <f t="shared" si="0"/>
        <v>80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758</v>
      </c>
      <c r="M15" s="27">
        <f>'地区別データ'!F99</f>
        <v>830</v>
      </c>
      <c r="N15" s="27">
        <f>'地区別データ'!G99</f>
        <v>893</v>
      </c>
      <c r="O15" s="28">
        <f t="shared" si="2"/>
        <v>1723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31</v>
      </c>
      <c r="E16" s="27">
        <f t="shared" si="0"/>
        <v>55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812</v>
      </c>
      <c r="M16" s="27">
        <f>'地区別データ'!F100</f>
        <v>929</v>
      </c>
      <c r="N16" s="27">
        <f>'地区別データ'!G100</f>
        <v>1080</v>
      </c>
      <c r="O16" s="28">
        <f t="shared" si="2"/>
        <v>2009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77</v>
      </c>
      <c r="H17" s="27">
        <f>'地区別データ'!F58</f>
        <v>58</v>
      </c>
      <c r="I17" s="27">
        <f>'地区別データ'!G58</f>
        <v>82</v>
      </c>
      <c r="J17" s="27">
        <f t="shared" si="1"/>
        <v>140</v>
      </c>
      <c r="K17" s="64" t="s">
        <v>142</v>
      </c>
      <c r="L17" s="32">
        <f>'地区別データ'!E101</f>
        <v>682</v>
      </c>
      <c r="M17" s="27">
        <f>'地区別データ'!F101</f>
        <v>759</v>
      </c>
      <c r="N17" s="27">
        <f>'地区別データ'!G101</f>
        <v>808</v>
      </c>
      <c r="O17" s="28">
        <f t="shared" si="2"/>
        <v>1567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41</v>
      </c>
      <c r="H18" s="27">
        <f>'地区別データ'!F59</f>
        <v>30</v>
      </c>
      <c r="I18" s="27">
        <f>'地区別データ'!G59</f>
        <v>42</v>
      </c>
      <c r="J18" s="27">
        <f t="shared" si="1"/>
        <v>72</v>
      </c>
      <c r="K18" s="64" t="s">
        <v>143</v>
      </c>
      <c r="L18" s="32">
        <f>'地区別データ'!E102</f>
        <v>657</v>
      </c>
      <c r="M18" s="27">
        <f>'地区別データ'!F102</f>
        <v>863</v>
      </c>
      <c r="N18" s="27">
        <f>'地区別データ'!G102</f>
        <v>892</v>
      </c>
      <c r="O18" s="28">
        <f t="shared" si="2"/>
        <v>1755</v>
      </c>
    </row>
    <row r="19" spans="1:15" ht="12.75" customHeight="1">
      <c r="A19" s="56" t="s">
        <v>64</v>
      </c>
      <c r="B19" s="59">
        <f>'地区別データ'!E17</f>
        <v>21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46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193</v>
      </c>
      <c r="M19" s="27">
        <f>'地区別データ'!F103</f>
        <v>234</v>
      </c>
      <c r="N19" s="27">
        <f>'地区別データ'!G103</f>
        <v>224</v>
      </c>
      <c r="O19" s="28">
        <f t="shared" si="2"/>
        <v>458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19</v>
      </c>
      <c r="E20" s="27">
        <f t="shared" si="0"/>
        <v>29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381</v>
      </c>
      <c r="M20" s="27">
        <f>'地区別データ'!F104</f>
        <v>391</v>
      </c>
      <c r="N20" s="27">
        <f>'地区別データ'!G104</f>
        <v>456</v>
      </c>
      <c r="O20" s="28">
        <f t="shared" si="2"/>
        <v>847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37</v>
      </c>
      <c r="H21" s="27">
        <f>'地区別データ'!F62</f>
        <v>37</v>
      </c>
      <c r="I21" s="27">
        <f>'地区別データ'!G62</f>
        <v>41</v>
      </c>
      <c r="J21" s="42">
        <f t="shared" si="1"/>
        <v>78</v>
      </c>
      <c r="K21" s="64" t="s">
        <v>147</v>
      </c>
      <c r="L21" s="32">
        <f>'地区別データ'!E105</f>
        <v>827</v>
      </c>
      <c r="M21" s="27">
        <f>'地区別データ'!F105</f>
        <v>949</v>
      </c>
      <c r="N21" s="27">
        <f>'地区別データ'!G105</f>
        <v>931</v>
      </c>
      <c r="O21" s="28">
        <f t="shared" si="2"/>
        <v>1880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86</v>
      </c>
      <c r="H22" s="27">
        <f>'地区別データ'!F63</f>
        <v>75</v>
      </c>
      <c r="I22" s="27">
        <f>'地区別データ'!G63</f>
        <v>100</v>
      </c>
      <c r="J22" s="42">
        <f t="shared" si="1"/>
        <v>175</v>
      </c>
      <c r="K22" s="64" t="s">
        <v>148</v>
      </c>
      <c r="L22" s="32">
        <f>'地区別データ'!E106</f>
        <v>501</v>
      </c>
      <c r="M22" s="27">
        <f>'地区別データ'!F106</f>
        <v>522</v>
      </c>
      <c r="N22" s="27">
        <f>'地区別データ'!G106</f>
        <v>546</v>
      </c>
      <c r="O22" s="28">
        <f t="shared" si="2"/>
        <v>1068</v>
      </c>
    </row>
    <row r="23" spans="1:15" ht="12.75" customHeight="1">
      <c r="A23" s="56" t="s">
        <v>68</v>
      </c>
      <c r="B23" s="59">
        <f>'地区別データ'!E21</f>
        <v>49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770</v>
      </c>
      <c r="M23" s="27">
        <f>'地区別データ'!F107</f>
        <v>828</v>
      </c>
      <c r="N23" s="27">
        <f>'地区別データ'!G107</f>
        <v>845</v>
      </c>
      <c r="O23" s="28">
        <f t="shared" si="2"/>
        <v>1673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18</v>
      </c>
      <c r="E24" s="27">
        <f t="shared" si="0"/>
        <v>35</v>
      </c>
      <c r="F24" s="64" t="s">
        <v>112</v>
      </c>
      <c r="G24" s="32">
        <f>'地区別データ'!E65</f>
        <v>66</v>
      </c>
      <c r="H24" s="27">
        <f>'地区別データ'!F65</f>
        <v>59</v>
      </c>
      <c r="I24" s="27">
        <f>'地区別データ'!G65</f>
        <v>84</v>
      </c>
      <c r="J24" s="42">
        <f t="shared" si="1"/>
        <v>143</v>
      </c>
      <c r="K24" s="64" t="s">
        <v>150</v>
      </c>
      <c r="L24" s="32">
        <f>'地区別データ'!E108</f>
        <v>1007</v>
      </c>
      <c r="M24" s="27">
        <f>'地区別データ'!F108</f>
        <v>1059</v>
      </c>
      <c r="N24" s="27">
        <f>'地区別データ'!G108</f>
        <v>1189</v>
      </c>
      <c r="O24" s="28">
        <f t="shared" si="2"/>
        <v>2248</v>
      </c>
    </row>
    <row r="25" spans="1:15" ht="12.75" customHeight="1">
      <c r="A25" s="56" t="s">
        <v>70</v>
      </c>
      <c r="B25" s="59">
        <f>'地区別データ'!E23</f>
        <v>29</v>
      </c>
      <c r="C25" s="27">
        <f>'地区別データ'!F23</f>
        <v>22</v>
      </c>
      <c r="D25" s="27">
        <f>'地区別データ'!G23</f>
        <v>31</v>
      </c>
      <c r="E25" s="27">
        <f t="shared" si="0"/>
        <v>53</v>
      </c>
      <c r="F25" s="64" t="s">
        <v>113</v>
      </c>
      <c r="G25" s="32">
        <f>'地区別データ'!E66</f>
        <v>28</v>
      </c>
      <c r="H25" s="27">
        <f>'地区別データ'!F66</f>
        <v>25</v>
      </c>
      <c r="I25" s="27">
        <f>'地区別データ'!G66</f>
        <v>32</v>
      </c>
      <c r="J25" s="42">
        <f t="shared" si="1"/>
        <v>57</v>
      </c>
      <c r="K25" s="64" t="s">
        <v>153</v>
      </c>
      <c r="L25" s="32">
        <f>'地区別データ'!E109</f>
        <v>668</v>
      </c>
      <c r="M25" s="27">
        <f>'地区別データ'!F109</f>
        <v>637</v>
      </c>
      <c r="N25" s="27">
        <f>'地区別データ'!G109</f>
        <v>736</v>
      </c>
      <c r="O25" s="28">
        <f t="shared" si="2"/>
        <v>1373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39</v>
      </c>
      <c r="D26" s="27">
        <f>'地区別データ'!G24</f>
        <v>48</v>
      </c>
      <c r="E26" s="27">
        <f t="shared" si="0"/>
        <v>87</v>
      </c>
      <c r="F26" s="64" t="s">
        <v>114</v>
      </c>
      <c r="G26" s="32">
        <f>'地区別データ'!E67</f>
        <v>57</v>
      </c>
      <c r="H26" s="27">
        <f>'地区別データ'!F67</f>
        <v>43</v>
      </c>
      <c r="I26" s="27">
        <f>'地区別データ'!G67</f>
        <v>53</v>
      </c>
      <c r="J26" s="42">
        <f t="shared" si="1"/>
        <v>96</v>
      </c>
      <c r="K26" s="64" t="s">
        <v>154</v>
      </c>
      <c r="L26" s="32">
        <f>'地区別データ'!E110</f>
        <v>221</v>
      </c>
      <c r="M26" s="27">
        <f>'地区別データ'!F110</f>
        <v>257</v>
      </c>
      <c r="N26" s="27">
        <f>'地区別データ'!G110</f>
        <v>277</v>
      </c>
      <c r="O26" s="28">
        <f t="shared" si="2"/>
        <v>534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53</v>
      </c>
      <c r="E27" s="27">
        <f t="shared" si="0"/>
        <v>90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59</v>
      </c>
      <c r="J27" s="42">
        <f t="shared" si="1"/>
        <v>102</v>
      </c>
      <c r="K27" s="64" t="s">
        <v>155</v>
      </c>
      <c r="L27" s="32">
        <f>'地区別データ'!E111</f>
        <v>128</v>
      </c>
      <c r="M27" s="27">
        <f>'地区別データ'!F111</f>
        <v>122</v>
      </c>
      <c r="N27" s="27">
        <f>'地区別データ'!G111</f>
        <v>154</v>
      </c>
      <c r="O27" s="28">
        <f t="shared" si="2"/>
        <v>276</v>
      </c>
    </row>
    <row r="28" spans="1:15" ht="12.75" customHeight="1">
      <c r="A28" s="56" t="s">
        <v>73</v>
      </c>
      <c r="B28" s="59">
        <f>'地区別データ'!E26</f>
        <v>78</v>
      </c>
      <c r="C28" s="27">
        <f>'地区別データ'!F26</f>
        <v>70</v>
      </c>
      <c r="D28" s="27">
        <f>'地区別データ'!G26</f>
        <v>99</v>
      </c>
      <c r="E28" s="27">
        <f t="shared" si="0"/>
        <v>169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473</v>
      </c>
      <c r="M28" s="27">
        <f>'地区別データ'!F112</f>
        <v>503</v>
      </c>
      <c r="N28" s="27">
        <f>'地区別データ'!G112</f>
        <v>558</v>
      </c>
      <c r="O28" s="28">
        <f t="shared" si="2"/>
        <v>1061</v>
      </c>
    </row>
    <row r="29" spans="1:15" ht="12.75" customHeight="1">
      <c r="A29" s="56" t="s">
        <v>74</v>
      </c>
      <c r="B29" s="59">
        <f>'地区別データ'!E27</f>
        <v>114</v>
      </c>
      <c r="C29" s="27">
        <f>'地区別データ'!F27</f>
        <v>113</v>
      </c>
      <c r="D29" s="27">
        <f>'地区別データ'!G27</f>
        <v>127</v>
      </c>
      <c r="E29" s="27">
        <f t="shared" si="0"/>
        <v>240</v>
      </c>
      <c r="F29" s="64" t="s">
        <v>117</v>
      </c>
      <c r="G29" s="32">
        <f>'地区別データ'!E70</f>
        <v>30</v>
      </c>
      <c r="H29" s="27">
        <f>'地区別データ'!F70</f>
        <v>26</v>
      </c>
      <c r="I29" s="27">
        <f>'地区別データ'!G70</f>
        <v>33</v>
      </c>
      <c r="J29" s="42">
        <f t="shared" si="1"/>
        <v>59</v>
      </c>
      <c r="K29" s="64" t="s">
        <v>145</v>
      </c>
      <c r="L29" s="32">
        <f>'地区別データ'!E113</f>
        <v>198</v>
      </c>
      <c r="M29" s="27">
        <f>'地区別データ'!F113</f>
        <v>232</v>
      </c>
      <c r="N29" s="27">
        <f>'地区別データ'!G113</f>
        <v>250</v>
      </c>
      <c r="O29" s="28">
        <f t="shared" si="2"/>
        <v>482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59</v>
      </c>
      <c r="D30" s="27">
        <f>'地区別データ'!G28</f>
        <v>65</v>
      </c>
      <c r="E30" s="27">
        <f t="shared" si="0"/>
        <v>124</v>
      </c>
      <c r="F30" s="64" t="s">
        <v>118</v>
      </c>
      <c r="G30" s="32">
        <f>'地区別データ'!E71</f>
        <v>42</v>
      </c>
      <c r="H30" s="27">
        <f>'地区別データ'!F71</f>
        <v>37</v>
      </c>
      <c r="I30" s="27">
        <f>'地区別データ'!G71</f>
        <v>53</v>
      </c>
      <c r="J30" s="42">
        <f t="shared" si="1"/>
        <v>90</v>
      </c>
      <c r="K30" s="64" t="s">
        <v>157</v>
      </c>
      <c r="L30" s="32">
        <f>'地区別データ'!E114</f>
        <v>63</v>
      </c>
      <c r="M30" s="27">
        <f>'地区別データ'!F114</f>
        <v>70</v>
      </c>
      <c r="N30" s="27">
        <f>'地区別データ'!G114</f>
        <v>74</v>
      </c>
      <c r="O30" s="28">
        <f t="shared" si="2"/>
        <v>144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227</v>
      </c>
      <c r="M31" s="27">
        <f>'地区別データ'!F115</f>
        <v>303</v>
      </c>
      <c r="N31" s="27">
        <f>'地区別データ'!G115</f>
        <v>321</v>
      </c>
      <c r="O31" s="28">
        <f t="shared" si="2"/>
        <v>624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373</v>
      </c>
      <c r="I32" s="27">
        <f>'地区別データ'!G73</f>
        <v>438</v>
      </c>
      <c r="J32" s="42">
        <f t="shared" si="1"/>
        <v>811</v>
      </c>
      <c r="K32" s="64" t="s">
        <v>159</v>
      </c>
      <c r="L32" s="32">
        <f>'地区別データ'!E116</f>
        <v>302</v>
      </c>
      <c r="M32" s="27">
        <f>'地区別データ'!F116</f>
        <v>392</v>
      </c>
      <c r="N32" s="27">
        <f>'地区別データ'!G116</f>
        <v>407</v>
      </c>
      <c r="O32" s="28">
        <f t="shared" si="2"/>
        <v>799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78</v>
      </c>
      <c r="D33" s="27">
        <f>'地区別データ'!G31</f>
        <v>102</v>
      </c>
      <c r="E33" s="27">
        <f t="shared" si="0"/>
        <v>180</v>
      </c>
      <c r="F33" s="64" t="s">
        <v>975</v>
      </c>
      <c r="G33" s="32">
        <f>'地区別データ'!E74</f>
        <v>613</v>
      </c>
      <c r="H33" s="27">
        <f>'地区別データ'!F74</f>
        <v>637</v>
      </c>
      <c r="I33" s="27">
        <f>'地区別データ'!G74</f>
        <v>757</v>
      </c>
      <c r="J33" s="42">
        <f t="shared" si="1"/>
        <v>1394</v>
      </c>
      <c r="K33" s="64" t="s">
        <v>160</v>
      </c>
      <c r="L33" s="32">
        <f>'地区別データ'!E117</f>
        <v>232</v>
      </c>
      <c r="M33" s="27">
        <f>'地区別データ'!F117</f>
        <v>295</v>
      </c>
      <c r="N33" s="27">
        <f>'地区別データ'!G117</f>
        <v>309</v>
      </c>
      <c r="O33" s="28">
        <f t="shared" si="2"/>
        <v>604</v>
      </c>
    </row>
    <row r="34" spans="1:15" ht="12.75" customHeight="1">
      <c r="A34" s="56" t="s">
        <v>79</v>
      </c>
      <c r="B34" s="59">
        <f>'地区別データ'!E32</f>
        <v>608</v>
      </c>
      <c r="C34" s="27">
        <f>'地区別データ'!F32</f>
        <v>599</v>
      </c>
      <c r="D34" s="27">
        <f>'地区別データ'!G32</f>
        <v>692</v>
      </c>
      <c r="E34" s="27">
        <f t="shared" si="0"/>
        <v>1291</v>
      </c>
      <c r="F34" s="64" t="s">
        <v>976</v>
      </c>
      <c r="G34" s="32">
        <f>'地区別データ'!E75</f>
        <v>257</v>
      </c>
      <c r="H34" s="27">
        <f>'地区別データ'!F75</f>
        <v>249</v>
      </c>
      <c r="I34" s="27">
        <f>'地区別データ'!G75</f>
        <v>282</v>
      </c>
      <c r="J34" s="42">
        <f t="shared" si="1"/>
        <v>531</v>
      </c>
      <c r="K34" s="64" t="s">
        <v>161</v>
      </c>
      <c r="L34" s="32">
        <f>'地区別データ'!E118</f>
        <v>110</v>
      </c>
      <c r="M34" s="27">
        <f>'地区別データ'!F118</f>
        <v>114</v>
      </c>
      <c r="N34" s="27">
        <f>'地区別データ'!G118</f>
        <v>129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85</v>
      </c>
      <c r="D35" s="27">
        <f>'地区別データ'!G33</f>
        <v>97</v>
      </c>
      <c r="E35" s="27">
        <f t="shared" si="0"/>
        <v>182</v>
      </c>
      <c r="F35" s="64" t="s">
        <v>977</v>
      </c>
      <c r="G35" s="32">
        <f>'地区別データ'!E76</f>
        <v>336</v>
      </c>
      <c r="H35" s="27">
        <f>'地区別データ'!F76</f>
        <v>316</v>
      </c>
      <c r="I35" s="27">
        <f>'地区別データ'!G76</f>
        <v>388</v>
      </c>
      <c r="J35" s="42">
        <f t="shared" si="1"/>
        <v>704</v>
      </c>
      <c r="K35" s="64" t="s">
        <v>162</v>
      </c>
      <c r="L35" s="32">
        <f>'地区別データ'!E119</f>
        <v>262</v>
      </c>
      <c r="M35" s="27">
        <f>'地区別データ'!F119</f>
        <v>286</v>
      </c>
      <c r="N35" s="27">
        <f>'地区別データ'!G119</f>
        <v>327</v>
      </c>
      <c r="O35" s="28">
        <f t="shared" si="2"/>
        <v>613</v>
      </c>
    </row>
    <row r="36" spans="1:15" ht="12.75" customHeight="1">
      <c r="A36" s="56" t="s">
        <v>81</v>
      </c>
      <c r="B36" s="59">
        <f>'地区別データ'!E34</f>
        <v>337</v>
      </c>
      <c r="C36" s="27">
        <f>'地区別データ'!F34</f>
        <v>385</v>
      </c>
      <c r="D36" s="27">
        <f>'地区別データ'!G34</f>
        <v>390</v>
      </c>
      <c r="E36" s="27">
        <f t="shared" si="0"/>
        <v>775</v>
      </c>
      <c r="F36" s="64" t="s">
        <v>978</v>
      </c>
      <c r="G36" s="32">
        <f>'地区別データ'!E77</f>
        <v>323</v>
      </c>
      <c r="H36" s="27">
        <f>'地区別データ'!F77</f>
        <v>341</v>
      </c>
      <c r="I36" s="27">
        <f>'地区別データ'!G77</f>
        <v>384</v>
      </c>
      <c r="J36" s="42">
        <f t="shared" si="1"/>
        <v>725</v>
      </c>
      <c r="K36" s="64" t="s">
        <v>163</v>
      </c>
      <c r="L36" s="32">
        <f>'地区別データ'!E120</f>
        <v>455</v>
      </c>
      <c r="M36" s="27">
        <f>'地区別データ'!F120</f>
        <v>453</v>
      </c>
      <c r="N36" s="27">
        <f>'地区別データ'!G120</f>
        <v>537</v>
      </c>
      <c r="O36" s="28">
        <f t="shared" si="2"/>
        <v>990</v>
      </c>
    </row>
    <row r="37" spans="1:15" ht="12.75" customHeight="1">
      <c r="A37" s="56" t="s">
        <v>82</v>
      </c>
      <c r="B37" s="59">
        <f>'地区別データ'!E35</f>
        <v>351</v>
      </c>
      <c r="C37" s="27">
        <f>'地区別データ'!F35</f>
        <v>415</v>
      </c>
      <c r="D37" s="27">
        <f>'地区別データ'!G35</f>
        <v>422</v>
      </c>
      <c r="E37" s="27">
        <f t="shared" si="0"/>
        <v>837</v>
      </c>
      <c r="F37" s="64" t="s">
        <v>979</v>
      </c>
      <c r="G37" s="32">
        <f>'地区別データ'!E78</f>
        <v>292</v>
      </c>
      <c r="H37" s="27">
        <f>'地区別データ'!F78</f>
        <v>329</v>
      </c>
      <c r="I37" s="27">
        <f>'地区別データ'!G78</f>
        <v>345</v>
      </c>
      <c r="J37" s="42">
        <f t="shared" si="1"/>
        <v>674</v>
      </c>
      <c r="K37" s="64" t="s">
        <v>165</v>
      </c>
      <c r="L37" s="32">
        <f>'地区別データ'!E121</f>
        <v>375</v>
      </c>
      <c r="M37" s="27">
        <f>'地区別データ'!F121</f>
        <v>340</v>
      </c>
      <c r="N37" s="27">
        <f>'地区別データ'!G121</f>
        <v>405</v>
      </c>
      <c r="O37" s="28">
        <f t="shared" si="2"/>
        <v>745</v>
      </c>
    </row>
    <row r="38" spans="1:15" ht="12.75" customHeight="1">
      <c r="A38" s="56" t="s">
        <v>83</v>
      </c>
      <c r="B38" s="59">
        <f>'地区別データ'!E36</f>
        <v>467</v>
      </c>
      <c r="C38" s="27">
        <f>'地区別データ'!F36</f>
        <v>587</v>
      </c>
      <c r="D38" s="27">
        <f>'地区別データ'!G36</f>
        <v>510</v>
      </c>
      <c r="E38" s="27">
        <f t="shared" si="0"/>
        <v>1097</v>
      </c>
      <c r="F38" s="64" t="s">
        <v>121</v>
      </c>
      <c r="G38" s="32">
        <f>'地区別データ'!E79</f>
        <v>182</v>
      </c>
      <c r="H38" s="27">
        <f>'地区別データ'!F79</f>
        <v>158</v>
      </c>
      <c r="I38" s="27">
        <f>'地区別データ'!G79</f>
        <v>162</v>
      </c>
      <c r="J38" s="42">
        <f t="shared" si="1"/>
        <v>320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380</v>
      </c>
      <c r="C39" s="27">
        <f>'地区別データ'!F37</f>
        <v>468</v>
      </c>
      <c r="D39" s="27">
        <f>'地区別データ'!G37</f>
        <v>484</v>
      </c>
      <c r="E39" s="27">
        <f t="shared" si="0"/>
        <v>952</v>
      </c>
      <c r="F39" s="64" t="s">
        <v>122</v>
      </c>
      <c r="G39" s="32">
        <f>'地区別データ'!E80</f>
        <v>114</v>
      </c>
      <c r="H39" s="27">
        <f>'地区別データ'!F80</f>
        <v>103</v>
      </c>
      <c r="I39" s="27">
        <f>'地区別データ'!G80</f>
        <v>124</v>
      </c>
      <c r="J39" s="42">
        <f t="shared" si="1"/>
        <v>227</v>
      </c>
      <c r="K39" s="64" t="s">
        <v>166</v>
      </c>
      <c r="L39" s="32">
        <f>'地区別データ'!E123</f>
        <v>154</v>
      </c>
      <c r="M39" s="27">
        <f>'地区別データ'!F123</f>
        <v>180</v>
      </c>
      <c r="N39" s="27">
        <f>'地区別データ'!G123</f>
        <v>194</v>
      </c>
      <c r="O39" s="28">
        <f t="shared" si="2"/>
        <v>374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80</v>
      </c>
      <c r="D40" s="27">
        <f>'地区別データ'!G38</f>
        <v>112</v>
      </c>
      <c r="E40" s="27">
        <f t="shared" si="0"/>
        <v>192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109</v>
      </c>
      <c r="J40" s="42">
        <f t="shared" si="1"/>
        <v>204</v>
      </c>
      <c r="K40" s="64" t="s">
        <v>167</v>
      </c>
      <c r="L40" s="32">
        <f>'地区別データ'!E124</f>
        <v>348</v>
      </c>
      <c r="M40" s="27">
        <f>'地区別データ'!F124</f>
        <v>434</v>
      </c>
      <c r="N40" s="27">
        <f>'地区別データ'!G124</f>
        <v>476</v>
      </c>
      <c r="O40" s="28">
        <f t="shared" si="2"/>
        <v>910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49</v>
      </c>
      <c r="D41" s="27">
        <f>'地区別データ'!G39</f>
        <v>57</v>
      </c>
      <c r="E41" s="27">
        <f t="shared" si="0"/>
        <v>106</v>
      </c>
      <c r="F41" s="64" t="s">
        <v>124</v>
      </c>
      <c r="G41" s="32">
        <f>'地区別データ'!E82</f>
        <v>87</v>
      </c>
      <c r="H41" s="27">
        <f>'地区別データ'!F82</f>
        <v>91</v>
      </c>
      <c r="I41" s="27">
        <f>'地区別データ'!G82</f>
        <v>91</v>
      </c>
      <c r="J41" s="42">
        <f t="shared" si="1"/>
        <v>182</v>
      </c>
      <c r="K41" s="64" t="s">
        <v>168</v>
      </c>
      <c r="L41" s="32">
        <f>'地区別データ'!E125</f>
        <v>879</v>
      </c>
      <c r="M41" s="27">
        <f>'地区別データ'!F125</f>
        <v>1052</v>
      </c>
      <c r="N41" s="27">
        <f>'地区別データ'!G125</f>
        <v>1099</v>
      </c>
      <c r="O41" s="28">
        <f t="shared" si="2"/>
        <v>2151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73</v>
      </c>
      <c r="D42" s="27">
        <f>'地区別データ'!G40</f>
        <v>89</v>
      </c>
      <c r="E42" s="27">
        <f t="shared" si="0"/>
        <v>162</v>
      </c>
      <c r="F42" s="64" t="s">
        <v>125</v>
      </c>
      <c r="G42" s="32">
        <f>'地区別データ'!E83</f>
        <v>105</v>
      </c>
      <c r="H42" s="27">
        <f>'地区別データ'!F83</f>
        <v>82</v>
      </c>
      <c r="I42" s="27">
        <f>'地区別データ'!G83</f>
        <v>89</v>
      </c>
      <c r="J42" s="42">
        <f t="shared" si="1"/>
        <v>171</v>
      </c>
      <c r="K42" s="64" t="s">
        <v>169</v>
      </c>
      <c r="L42" s="32">
        <f>'地区別データ'!E126</f>
        <v>176</v>
      </c>
      <c r="M42" s="27">
        <f>'地区別データ'!F126</f>
        <v>197</v>
      </c>
      <c r="N42" s="27">
        <f>'地区別データ'!G126</f>
        <v>246</v>
      </c>
      <c r="O42" s="28">
        <f t="shared" si="2"/>
        <v>443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54</v>
      </c>
      <c r="H43" s="27">
        <f>'地区別データ'!F84</f>
        <v>39</v>
      </c>
      <c r="I43" s="27">
        <f>'地区別データ'!G84</f>
        <v>38</v>
      </c>
      <c r="J43" s="42">
        <f t="shared" si="1"/>
        <v>77</v>
      </c>
      <c r="K43" s="64" t="s">
        <v>170</v>
      </c>
      <c r="L43" s="32">
        <f>'地区別データ'!E127</f>
        <v>780</v>
      </c>
      <c r="M43" s="27">
        <f>'地区別データ'!F127</f>
        <v>891</v>
      </c>
      <c r="N43" s="27">
        <f>'地区別データ'!G127</f>
        <v>928</v>
      </c>
      <c r="O43" s="28">
        <f t="shared" si="2"/>
        <v>1819</v>
      </c>
    </row>
    <row r="44" spans="1:15" ht="12.75" customHeight="1">
      <c r="A44" s="56" t="s">
        <v>89</v>
      </c>
      <c r="B44" s="59">
        <f>'地区別データ'!E42</f>
        <v>28</v>
      </c>
      <c r="C44" s="27">
        <f>'地区別データ'!F42</f>
        <v>25</v>
      </c>
      <c r="D44" s="27">
        <f>'地区別データ'!G42</f>
        <v>26</v>
      </c>
      <c r="E44" s="27">
        <f t="shared" si="0"/>
        <v>51</v>
      </c>
      <c r="F44" s="64" t="s">
        <v>127</v>
      </c>
      <c r="G44" s="32">
        <f>'地区別データ'!E85</f>
        <v>68</v>
      </c>
      <c r="H44" s="27">
        <f>'地区別データ'!F85</f>
        <v>61</v>
      </c>
      <c r="I44" s="27">
        <f>'地区別データ'!G85</f>
        <v>72</v>
      </c>
      <c r="J44" s="42">
        <f t="shared" si="1"/>
        <v>133</v>
      </c>
      <c r="K44" s="64" t="s">
        <v>171</v>
      </c>
      <c r="L44" s="32">
        <f>'地区別データ'!E128</f>
        <v>92</v>
      </c>
      <c r="M44" s="27">
        <f>'地区別データ'!F128</f>
        <v>103</v>
      </c>
      <c r="N44" s="27">
        <f>'地区別データ'!G128</f>
        <v>114</v>
      </c>
      <c r="O44" s="28">
        <f t="shared" si="2"/>
        <v>217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48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257</v>
      </c>
      <c r="N45" s="27">
        <f>'地区別データ'!G129</f>
        <v>285</v>
      </c>
      <c r="O45" s="28">
        <f t="shared" si="2"/>
        <v>542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23</v>
      </c>
      <c r="D46" s="29">
        <f>'地区別データ'!G44</f>
        <v>22</v>
      </c>
      <c r="E46" s="29">
        <f t="shared" si="0"/>
        <v>45</v>
      </c>
      <c r="F46" s="65" t="s">
        <v>128</v>
      </c>
      <c r="G46" s="62">
        <f>'地区別データ'!E87</f>
        <v>75</v>
      </c>
      <c r="H46" s="29">
        <f>'地区別データ'!F87</f>
        <v>77</v>
      </c>
      <c r="I46" s="29">
        <f>'地区別データ'!G87</f>
        <v>85</v>
      </c>
      <c r="J46" s="44">
        <f t="shared" si="1"/>
        <v>162</v>
      </c>
      <c r="K46" s="65" t="s">
        <v>151</v>
      </c>
      <c r="L46" s="62">
        <f>'地区別データ'!E130</f>
        <v>869</v>
      </c>
      <c r="M46" s="29">
        <f>'地区別データ'!F130</f>
        <v>966</v>
      </c>
      <c r="N46" s="29">
        <f>'地区別データ'!G130</f>
        <v>1078</v>
      </c>
      <c r="O46" s="45">
        <f t="shared" si="2"/>
        <v>2044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230</v>
      </c>
      <c r="D50" s="27">
        <f>'地区別データ'!G131</f>
        <v>302</v>
      </c>
      <c r="E50" s="27">
        <f aca="true" t="shared" si="3" ref="E50:E57">SUM(C50:D50)</f>
        <v>532</v>
      </c>
      <c r="F50" s="64" t="s">
        <v>197</v>
      </c>
      <c r="G50" s="32">
        <f>'地区別データ'!E158</f>
        <v>218</v>
      </c>
      <c r="H50" s="27">
        <f>'地区別データ'!F158</f>
        <v>269</v>
      </c>
      <c r="I50" s="27">
        <f>'地区別データ'!G158</f>
        <v>291</v>
      </c>
      <c r="J50" s="42">
        <f aca="true" t="shared" si="4" ref="J50:J61">SUM(H50:I50)</f>
        <v>560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149</v>
      </c>
      <c r="C51" s="27">
        <f>'地区別データ'!F132</f>
        <v>167</v>
      </c>
      <c r="D51" s="27">
        <f>'地区別データ'!G132</f>
        <v>198</v>
      </c>
      <c r="E51" s="27">
        <f t="shared" si="3"/>
        <v>365</v>
      </c>
      <c r="F51" s="64" t="s">
        <v>198</v>
      </c>
      <c r="G51" s="32">
        <f>'地区別データ'!E159</f>
        <v>202</v>
      </c>
      <c r="H51" s="27">
        <f>'地区別データ'!F159</f>
        <v>223</v>
      </c>
      <c r="I51" s="27">
        <f>'地区別データ'!G159</f>
        <v>246</v>
      </c>
      <c r="J51" s="42">
        <f t="shared" si="4"/>
        <v>469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408</v>
      </c>
      <c r="C52" s="27">
        <f>'地区別データ'!F133</f>
        <v>409</v>
      </c>
      <c r="D52" s="27">
        <f>'地区別データ'!G133</f>
        <v>502</v>
      </c>
      <c r="E52" s="27">
        <f t="shared" si="3"/>
        <v>911</v>
      </c>
      <c r="F52" s="64" t="s">
        <v>199</v>
      </c>
      <c r="G52" s="32">
        <f>'地区別データ'!E160</f>
        <v>160</v>
      </c>
      <c r="H52" s="27">
        <f>'地区別データ'!F160</f>
        <v>187</v>
      </c>
      <c r="I52" s="27">
        <f>'地区別データ'!G160</f>
        <v>218</v>
      </c>
      <c r="J52" s="42">
        <f t="shared" si="4"/>
        <v>405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320</v>
      </c>
      <c r="C53" s="27">
        <f>'地区別データ'!F134</f>
        <v>339</v>
      </c>
      <c r="D53" s="27">
        <f>'地区別データ'!G134</f>
        <v>369</v>
      </c>
      <c r="E53" s="27">
        <f t="shared" si="3"/>
        <v>708</v>
      </c>
      <c r="F53" s="64" t="s">
        <v>200</v>
      </c>
      <c r="G53" s="32">
        <f>'地区別データ'!E161</f>
        <v>125</v>
      </c>
      <c r="H53" s="27">
        <f>'地区別データ'!F161</f>
        <v>131</v>
      </c>
      <c r="I53" s="27">
        <f>'地区別データ'!G161</f>
        <v>166</v>
      </c>
      <c r="J53" s="42">
        <f t="shared" si="4"/>
        <v>297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251</v>
      </c>
      <c r="C54" s="27">
        <f>'地区別データ'!F135</f>
        <v>273</v>
      </c>
      <c r="D54" s="27">
        <f>'地区別データ'!G135</f>
        <v>323</v>
      </c>
      <c r="E54" s="27">
        <f t="shared" si="3"/>
        <v>596</v>
      </c>
      <c r="F54" s="64" t="s">
        <v>201</v>
      </c>
      <c r="G54" s="32">
        <f>'地区別データ'!E162</f>
        <v>157</v>
      </c>
      <c r="H54" s="27">
        <f>'地区別データ'!F162</f>
        <v>213</v>
      </c>
      <c r="I54" s="27">
        <f>'地区別データ'!G162</f>
        <v>234</v>
      </c>
      <c r="J54" s="42">
        <f t="shared" si="4"/>
        <v>447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418</v>
      </c>
      <c r="C55" s="27">
        <f>'地区別データ'!F136</f>
        <v>453</v>
      </c>
      <c r="D55" s="27">
        <f>'地区別データ'!G136</f>
        <v>518</v>
      </c>
      <c r="E55" s="27">
        <f t="shared" si="3"/>
        <v>971</v>
      </c>
      <c r="F55" s="64" t="s">
        <v>202</v>
      </c>
      <c r="G55" s="32">
        <f>'地区別データ'!E163</f>
        <v>194</v>
      </c>
      <c r="H55" s="27">
        <f>'地区別データ'!F163</f>
        <v>255</v>
      </c>
      <c r="I55" s="27">
        <f>'地区別データ'!G163</f>
        <v>299</v>
      </c>
      <c r="J55" s="42">
        <f t="shared" si="4"/>
        <v>554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206</v>
      </c>
      <c r="H56" s="27">
        <f>'地区別データ'!F164</f>
        <v>178</v>
      </c>
      <c r="I56" s="27">
        <f>'地区別データ'!G164</f>
        <v>200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646</v>
      </c>
      <c r="C57" s="27">
        <f>'地区別データ'!F138</f>
        <v>773</v>
      </c>
      <c r="D57" s="27">
        <f>'地区別データ'!G138</f>
        <v>837</v>
      </c>
      <c r="E57" s="27">
        <f t="shared" si="3"/>
        <v>1610</v>
      </c>
      <c r="F57" s="64" t="s">
        <v>204</v>
      </c>
      <c r="G57" s="32">
        <f>'地区別データ'!E165</f>
        <v>116</v>
      </c>
      <c r="H57" s="27">
        <f>'地区別データ'!F165</f>
        <v>145</v>
      </c>
      <c r="I57" s="27">
        <f>'地区別データ'!G165</f>
        <v>172</v>
      </c>
      <c r="J57" s="42">
        <f t="shared" si="4"/>
        <v>317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379</v>
      </c>
      <c r="C58" s="27">
        <f>'地区別データ'!F139</f>
        <v>443</v>
      </c>
      <c r="D58" s="27">
        <f>'地区別データ'!G139</f>
        <v>465</v>
      </c>
      <c r="E58" s="27">
        <f aca="true" t="shared" si="6" ref="E58:E75">SUM(C58:D58)</f>
        <v>908</v>
      </c>
      <c r="F58" s="64" t="s">
        <v>205</v>
      </c>
      <c r="G58" s="32">
        <f>'地区別データ'!E166</f>
        <v>242</v>
      </c>
      <c r="H58" s="27">
        <f>'地区別データ'!F166</f>
        <v>277</v>
      </c>
      <c r="I58" s="27">
        <f>'地区別データ'!G166</f>
        <v>315</v>
      </c>
      <c r="J58" s="42">
        <f t="shared" si="4"/>
        <v>592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705</v>
      </c>
      <c r="D59" s="27">
        <f>'地区別データ'!G140</f>
        <v>743</v>
      </c>
      <c r="E59" s="27">
        <f t="shared" si="6"/>
        <v>1448</v>
      </c>
      <c r="F59" s="64" t="s">
        <v>206</v>
      </c>
      <c r="G59" s="32">
        <f>'地区別データ'!E167</f>
        <v>172</v>
      </c>
      <c r="H59" s="27">
        <f>'地区別データ'!F167</f>
        <v>235</v>
      </c>
      <c r="I59" s="27">
        <f>'地区別データ'!G167</f>
        <v>259</v>
      </c>
      <c r="J59" s="42">
        <f t="shared" si="4"/>
        <v>494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176</v>
      </c>
      <c r="C60" s="27">
        <f>'地区別データ'!F141</f>
        <v>189</v>
      </c>
      <c r="D60" s="27">
        <f>'地区別データ'!G141</f>
        <v>210</v>
      </c>
      <c r="E60" s="27">
        <f t="shared" si="6"/>
        <v>399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117</v>
      </c>
      <c r="J60" s="42">
        <f t="shared" si="4"/>
        <v>217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536</v>
      </c>
      <c r="C61" s="27">
        <f>'地区別データ'!F142</f>
        <v>621</v>
      </c>
      <c r="D61" s="27">
        <f>'地区別データ'!G142</f>
        <v>653</v>
      </c>
      <c r="E61" s="27">
        <f t="shared" si="6"/>
        <v>1274</v>
      </c>
      <c r="F61" s="64" t="s">
        <v>208</v>
      </c>
      <c r="G61" s="32">
        <f>'地区別データ'!E169</f>
        <v>96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553</v>
      </c>
      <c r="D62" s="27">
        <f>'地区別データ'!G143</f>
        <v>571</v>
      </c>
      <c r="E62" s="27">
        <f t="shared" si="6"/>
        <v>1124</v>
      </c>
      <c r="F62" s="64" t="s">
        <v>209</v>
      </c>
      <c r="G62" s="32">
        <f>'地区別データ'!E170</f>
        <v>76</v>
      </c>
      <c r="H62" s="27">
        <f>'地区別データ'!F170</f>
        <v>113</v>
      </c>
      <c r="I62" s="27">
        <f>'地区別データ'!G170</f>
        <v>123</v>
      </c>
      <c r="J62" s="42">
        <f>SUM(H62:I62)</f>
        <v>236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608</v>
      </c>
      <c r="C63" s="27">
        <f>'地区別データ'!F144</f>
        <v>660</v>
      </c>
      <c r="D63" s="27">
        <f>'地区別データ'!G144</f>
        <v>724</v>
      </c>
      <c r="E63" s="27">
        <f t="shared" si="6"/>
        <v>1384</v>
      </c>
      <c r="F63" s="64" t="s">
        <v>210</v>
      </c>
      <c r="G63" s="32">
        <f>'地区別データ'!E171</f>
        <v>95</v>
      </c>
      <c r="H63" s="27">
        <f>'地区別データ'!F171</f>
        <v>109</v>
      </c>
      <c r="I63" s="27">
        <f>'地区別データ'!G171</f>
        <v>120</v>
      </c>
      <c r="J63" s="42">
        <f>SUM(H63:I63)</f>
        <v>229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2144</v>
      </c>
      <c r="H64" s="51">
        <f>SUM(H50:H63)</f>
        <v>2562</v>
      </c>
      <c r="I64" s="51">
        <f>SUM(I50:I63)</f>
        <v>2896</v>
      </c>
      <c r="J64" s="52">
        <f>SUM(H64:I64)</f>
        <v>5458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357</v>
      </c>
      <c r="C65" s="27">
        <f>'地区別データ'!F146</f>
        <v>434</v>
      </c>
      <c r="D65" s="27">
        <f>'地区別データ'!G146</f>
        <v>486</v>
      </c>
      <c r="E65" s="27">
        <f t="shared" si="6"/>
        <v>920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175</v>
      </c>
      <c r="C66" s="27">
        <f>'地区別データ'!F147</f>
        <v>227</v>
      </c>
      <c r="D66" s="27">
        <f>'地区別データ'!G147</f>
        <v>224</v>
      </c>
      <c r="E66" s="27">
        <f t="shared" si="6"/>
        <v>451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97</v>
      </c>
      <c r="C67" s="27">
        <f>'地区別データ'!F148</f>
        <v>97</v>
      </c>
      <c r="D67" s="27">
        <f>'地区別データ'!G148</f>
        <v>0</v>
      </c>
      <c r="E67" s="27">
        <f t="shared" si="6"/>
        <v>97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598</v>
      </c>
      <c r="C68" s="27">
        <f>'地区別データ'!F149</f>
        <v>624</v>
      </c>
      <c r="D68" s="27">
        <f>'地区別データ'!G149</f>
        <v>674</v>
      </c>
      <c r="E68" s="27">
        <f t="shared" si="6"/>
        <v>1298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47</v>
      </c>
      <c r="D70" s="27">
        <f>'地区別データ'!G151</f>
        <v>72</v>
      </c>
      <c r="E70" s="27">
        <f t="shared" si="6"/>
        <v>119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175</v>
      </c>
      <c r="C71" s="27">
        <f>'地区別データ'!F152</f>
        <v>178</v>
      </c>
      <c r="D71" s="27">
        <f>'地区別データ'!G152</f>
        <v>203</v>
      </c>
      <c r="E71" s="27">
        <f t="shared" si="6"/>
        <v>381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439</v>
      </c>
      <c r="C72" s="27">
        <f>'地区別データ'!F153</f>
        <v>498</v>
      </c>
      <c r="D72" s="27">
        <f>'地区別データ'!G153</f>
        <v>456</v>
      </c>
      <c r="E72" s="27">
        <f t="shared" si="6"/>
        <v>954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416</v>
      </c>
      <c r="C73" s="27">
        <f>'地区別データ'!F154</f>
        <v>463</v>
      </c>
      <c r="D73" s="27">
        <f>'地区別データ'!G154</f>
        <v>458</v>
      </c>
      <c r="E73" s="27">
        <f t="shared" si="6"/>
        <v>921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239</v>
      </c>
      <c r="C74" s="27">
        <f>'地区別データ'!F155</f>
        <v>253</v>
      </c>
      <c r="D74" s="27">
        <f>'地区別データ'!G155</f>
        <v>295</v>
      </c>
      <c r="E74" s="27">
        <f t="shared" si="6"/>
        <v>548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30913</v>
      </c>
      <c r="C75" s="50">
        <f>SUM(C4:C46)+SUM(H4:H46)+SUM(M4:M46)+SUM(C50:C74)</f>
        <v>33349</v>
      </c>
      <c r="D75" s="50">
        <f>SUM(D4:D46)+SUM(I4:I46)+SUM(N4:N46)+SUM(D50:D74)</f>
        <v>36476</v>
      </c>
      <c r="E75" s="51">
        <f t="shared" si="6"/>
        <v>69825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16</v>
      </c>
      <c r="M78" s="27">
        <f>'地区別データ'!F202</f>
        <v>10</v>
      </c>
      <c r="N78" s="27">
        <f>'地区別データ'!G202</f>
        <v>24</v>
      </c>
      <c r="O78" s="28">
        <f t="shared" si="5"/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26</v>
      </c>
      <c r="N80" s="27">
        <f>'地区別データ'!G204</f>
        <v>37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9</v>
      </c>
      <c r="N81" s="27">
        <f>'地区別データ'!G205</f>
        <v>8</v>
      </c>
      <c r="O81" s="28">
        <f t="shared" si="5"/>
        <v>17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39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33</v>
      </c>
      <c r="N85" s="27">
        <f>'地区別データ'!G209</f>
        <v>38</v>
      </c>
      <c r="O85" s="28">
        <f t="shared" si="5"/>
        <v>71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7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49</v>
      </c>
      <c r="N98" s="27">
        <f>'地区別データ'!G301</f>
        <v>56</v>
      </c>
      <c r="O98" s="28">
        <f t="shared" si="9"/>
        <v>105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11</v>
      </c>
      <c r="E99" s="27">
        <f t="shared" si="7"/>
        <v>25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41</v>
      </c>
      <c r="N99" s="27">
        <f>'地区別データ'!G302</f>
        <v>40</v>
      </c>
      <c r="O99" s="28">
        <f t="shared" si="9"/>
        <v>81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14</v>
      </c>
      <c r="J102" s="42">
        <f t="shared" si="8"/>
        <v>24</v>
      </c>
      <c r="K102" s="64" t="s">
        <v>334</v>
      </c>
      <c r="L102" s="32">
        <f>'地区別データ'!E305</f>
        <v>33</v>
      </c>
      <c r="M102" s="27">
        <f>'地区別データ'!F305</f>
        <v>44</v>
      </c>
      <c r="N102" s="27">
        <f>'地区別データ'!G305</f>
        <v>52</v>
      </c>
      <c r="O102" s="28">
        <f t="shared" si="9"/>
        <v>96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19</v>
      </c>
      <c r="O104" s="28">
        <f t="shared" si="9"/>
        <v>31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14</v>
      </c>
      <c r="I107" s="27">
        <f>'地区別データ'!G271</f>
        <v>12</v>
      </c>
      <c r="J107" s="42">
        <f t="shared" si="8"/>
        <v>26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101</v>
      </c>
      <c r="M108" s="27">
        <f>'地区別データ'!F311</f>
        <v>94</v>
      </c>
      <c r="N108" s="27">
        <f>'地区別データ'!G311</f>
        <v>128</v>
      </c>
      <c r="O108" s="28">
        <f t="shared" si="9"/>
        <v>222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23</v>
      </c>
      <c r="M110" s="27">
        <f>'地区別データ'!F313</f>
        <v>29</v>
      </c>
      <c r="N110" s="27">
        <f>'地区別データ'!G313</f>
        <v>37</v>
      </c>
      <c r="O110" s="28">
        <f t="shared" si="9"/>
        <v>66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10</v>
      </c>
      <c r="J111" s="42">
        <f t="shared" si="8"/>
        <v>22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47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43</v>
      </c>
      <c r="E113" s="27">
        <f t="shared" si="7"/>
        <v>82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46</v>
      </c>
      <c r="M113" s="27">
        <f>'地区別データ'!F316</f>
        <v>54</v>
      </c>
      <c r="N113" s="27">
        <f>'地区別データ'!G316</f>
        <v>60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12</v>
      </c>
      <c r="D116" s="27">
        <f>'地区別データ'!G237</f>
        <v>14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42</v>
      </c>
      <c r="M116" s="27">
        <f>'地区別データ'!F319</f>
        <v>39</v>
      </c>
      <c r="N116" s="27">
        <f>'地区別データ'!G319</f>
        <v>51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31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22</v>
      </c>
      <c r="E120" s="27">
        <f t="shared" si="7"/>
        <v>40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17</v>
      </c>
      <c r="E121" s="27">
        <f t="shared" si="7"/>
        <v>28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25</v>
      </c>
      <c r="N122" s="27">
        <f>'地区別データ'!G325</f>
        <v>30</v>
      </c>
      <c r="O122" s="28">
        <f t="shared" si="9"/>
        <v>55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20</v>
      </c>
      <c r="D125" s="27">
        <f>'地区別データ'!G246</f>
        <v>21</v>
      </c>
      <c r="E125" s="27">
        <f t="shared" si="7"/>
        <v>41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7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17</v>
      </c>
      <c r="H128" s="27">
        <f>'地区別データ'!F292</f>
        <v>13</v>
      </c>
      <c r="I128" s="27">
        <f>'地区別データ'!G292</f>
        <v>22</v>
      </c>
      <c r="J128" s="27">
        <f t="shared" si="10"/>
        <v>35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26</v>
      </c>
      <c r="E130" s="27">
        <f t="shared" si="7"/>
        <v>50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18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26</v>
      </c>
      <c r="D133" s="27">
        <f>'地区別データ'!G254</f>
        <v>34</v>
      </c>
      <c r="E133" s="27">
        <f t="shared" si="7"/>
        <v>60</v>
      </c>
      <c r="F133" s="79" t="s">
        <v>795</v>
      </c>
      <c r="G133" s="50">
        <f>SUM(L50:L92)+SUM(B96:B138)+SUM(G96:G132)</f>
        <v>1372</v>
      </c>
      <c r="H133" s="51">
        <f>SUM(M50:M92)+SUM(C96:C138)+SUM(H96:H132)</f>
        <v>1533</v>
      </c>
      <c r="I133" s="51">
        <f>SUM(N50:N92)+SUM(D96:D138)+SUM(I96:I132)</f>
        <v>1721</v>
      </c>
      <c r="J133" s="51">
        <f t="shared" si="10"/>
        <v>3254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39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26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21</v>
      </c>
      <c r="N144" s="27">
        <f>'地区別データ'!G426</f>
        <v>28</v>
      </c>
      <c r="O144" s="28">
        <f t="shared" si="13"/>
        <v>49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12</v>
      </c>
      <c r="O146" s="28">
        <f t="shared" si="13"/>
        <v>23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20</v>
      </c>
      <c r="E148" s="42">
        <f t="shared" si="11"/>
        <v>39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17</v>
      </c>
      <c r="N148" s="27">
        <f>'地区別データ'!G430</f>
        <v>15</v>
      </c>
      <c r="O148" s="28">
        <f t="shared" si="13"/>
        <v>32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18</v>
      </c>
      <c r="E149" s="42">
        <f t="shared" si="11"/>
        <v>33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13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43</v>
      </c>
      <c r="E153" s="42">
        <f t="shared" si="11"/>
        <v>78</v>
      </c>
      <c r="F153" s="64" t="s">
        <v>411</v>
      </c>
      <c r="G153" s="32">
        <f>'地区別データ'!E392</f>
        <v>31</v>
      </c>
      <c r="H153" s="27">
        <f>'地区別データ'!F392</f>
        <v>41</v>
      </c>
      <c r="I153" s="27">
        <f>'地区別データ'!G392</f>
        <v>51</v>
      </c>
      <c r="J153" s="27">
        <f t="shared" si="12"/>
        <v>92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52</v>
      </c>
      <c r="E154" s="42">
        <f aca="true" t="shared" si="14" ref="E154:E179">SUM(C154:D154)</f>
        <v>96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13</v>
      </c>
      <c r="E155" s="42">
        <f t="shared" si="14"/>
        <v>22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36</v>
      </c>
      <c r="D156" s="27">
        <f>'地区別データ'!G356</f>
        <v>46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46</v>
      </c>
      <c r="I159" s="27">
        <f>'地区別データ'!G398</f>
        <v>51</v>
      </c>
      <c r="J159" s="27">
        <f t="shared" si="12"/>
        <v>97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39</v>
      </c>
      <c r="I160" s="27">
        <f>'地区別データ'!G399</f>
        <v>43</v>
      </c>
      <c r="J160" s="27">
        <f t="shared" si="12"/>
        <v>82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35</v>
      </c>
      <c r="I164" s="27">
        <f>'地区別データ'!G403</f>
        <v>43</v>
      </c>
      <c r="J164" s="27">
        <f t="shared" si="12"/>
        <v>78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17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36</v>
      </c>
      <c r="D167" s="27">
        <f>'地区別データ'!G367</f>
        <v>42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33</v>
      </c>
      <c r="C170" s="27">
        <f>'地区別データ'!F370</f>
        <v>68</v>
      </c>
      <c r="D170" s="27">
        <f>'地区別データ'!G370</f>
        <v>50</v>
      </c>
      <c r="E170" s="42">
        <f t="shared" si="14"/>
        <v>118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36</v>
      </c>
      <c r="D171" s="27">
        <f>'地区別データ'!G371</f>
        <v>48</v>
      </c>
      <c r="E171" s="42">
        <f t="shared" si="14"/>
        <v>84</v>
      </c>
      <c r="F171" s="64" t="s">
        <v>429</v>
      </c>
      <c r="G171" s="32">
        <f>'地区別データ'!E410</f>
        <v>24</v>
      </c>
      <c r="H171" s="27">
        <f>'地区別データ'!F410</f>
        <v>30</v>
      </c>
      <c r="I171" s="27">
        <f>'地区別データ'!G410</f>
        <v>32</v>
      </c>
      <c r="J171" s="27">
        <f t="shared" si="15"/>
        <v>62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47</v>
      </c>
      <c r="D172" s="27">
        <f>'地区別データ'!G372</f>
        <v>41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41</v>
      </c>
      <c r="J172" s="27">
        <f t="shared" si="15"/>
        <v>85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57</v>
      </c>
      <c r="H173" s="27">
        <f>'地区別データ'!F412</f>
        <v>44</v>
      </c>
      <c r="I173" s="27">
        <f>'地区別データ'!G412</f>
        <v>64</v>
      </c>
      <c r="J173" s="27">
        <f t="shared" si="15"/>
        <v>108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59</v>
      </c>
      <c r="C174" s="27">
        <f>'地区別データ'!F374</f>
        <v>65</v>
      </c>
      <c r="D174" s="27">
        <f>'地区別データ'!G374</f>
        <v>78</v>
      </c>
      <c r="E174" s="42">
        <f t="shared" si="14"/>
        <v>143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30</v>
      </c>
      <c r="J174" s="27">
        <f t="shared" si="15"/>
        <v>53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18</v>
      </c>
      <c r="H177" s="27">
        <f>'地区別データ'!F416</f>
        <v>23</v>
      </c>
      <c r="I177" s="27">
        <f>'地区別データ'!G416</f>
        <v>21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14</v>
      </c>
      <c r="D178" s="27">
        <f>'地区別データ'!G378</f>
        <v>65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1139</v>
      </c>
      <c r="M178" s="51">
        <f>SUM(H142:H184)+SUM(M142:M177)</f>
        <v>1304</v>
      </c>
      <c r="N178" s="51">
        <f>SUM(I142:I184)+SUM(N142:N177)</f>
        <v>1475</v>
      </c>
      <c r="O178" s="53">
        <f t="shared" si="13"/>
        <v>2779</v>
      </c>
    </row>
    <row r="179" spans="1:15" ht="12.75" customHeight="1">
      <c r="A179" s="68" t="s">
        <v>871</v>
      </c>
      <c r="B179" s="50">
        <f>SUM(L96:L138)+SUM(B142:B178)</f>
        <v>1856</v>
      </c>
      <c r="C179" s="51">
        <f>SUM(M96:M138)+SUM(C142:C178)</f>
        <v>2099</v>
      </c>
      <c r="D179" s="51">
        <f>SUM(N96:N138)+SUM(D142:D178)</f>
        <v>2446</v>
      </c>
      <c r="E179" s="52">
        <f t="shared" si="14"/>
        <v>4545</v>
      </c>
      <c r="F179" s="64" t="s">
        <v>436</v>
      </c>
      <c r="G179" s="32">
        <f>'地区別データ'!E418</f>
        <v>22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37424</v>
      </c>
      <c r="M181" s="54">
        <f>C75+H64+H133+C179+M178</f>
        <v>40847</v>
      </c>
      <c r="N181" s="54">
        <f>D75+I64+I133+D179+N178</f>
        <v>45014</v>
      </c>
      <c r="O181" s="81">
        <f>E75+J64+J133+E179+O178</f>
        <v>85861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B16">
      <selection activeCell="C38" sqref="C38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989</v>
      </c>
      <c r="L3" s="110"/>
      <c r="M3" s="110"/>
      <c r="N3" s="110"/>
    </row>
    <row r="4" spans="1:13" ht="15.75" customHeight="1">
      <c r="A4" s="117"/>
      <c r="B4" s="118"/>
      <c r="C4" s="92" t="s">
        <v>13</v>
      </c>
      <c r="D4" s="92" t="s">
        <v>12</v>
      </c>
      <c r="E4" s="92" t="s">
        <v>11</v>
      </c>
      <c r="F4" s="92" t="s">
        <v>10</v>
      </c>
      <c r="G4" s="92" t="s">
        <v>9</v>
      </c>
      <c r="H4" s="92" t="s">
        <v>8</v>
      </c>
      <c r="I4" s="92" t="s">
        <v>7</v>
      </c>
      <c r="J4" s="92" t="s">
        <v>6</v>
      </c>
      <c r="K4" s="92" t="s">
        <v>5</v>
      </c>
      <c r="L4" s="92" t="s">
        <v>4</v>
      </c>
      <c r="M4" s="93" t="s">
        <v>3</v>
      </c>
    </row>
    <row r="5" spans="1:13" ht="15.75" customHeight="1">
      <c r="A5" s="111" t="s">
        <v>969</v>
      </c>
      <c r="B5" s="94" t="s">
        <v>0</v>
      </c>
      <c r="C5" s="19">
        <f>'年齢データ①'!C3</f>
        <v>386</v>
      </c>
      <c r="D5" s="19">
        <f>'年齢データ①'!D3</f>
        <v>420</v>
      </c>
      <c r="E5" s="19">
        <f>'年齢データ①'!E3</f>
        <v>433</v>
      </c>
      <c r="F5" s="19">
        <f>'年齢データ①'!F3</f>
        <v>427</v>
      </c>
      <c r="G5" s="19">
        <f>'年齢データ①'!G3</f>
        <v>399</v>
      </c>
      <c r="H5" s="19">
        <f>'年齢データ①'!H3</f>
        <v>394</v>
      </c>
      <c r="I5" s="19">
        <f>'年齢データ①'!I3</f>
        <v>400</v>
      </c>
      <c r="J5" s="19">
        <f>'年齢データ①'!J3</f>
        <v>361</v>
      </c>
      <c r="K5" s="19">
        <f>'年齢データ①'!K3</f>
        <v>390</v>
      </c>
      <c r="L5" s="19">
        <f>'年齢データ①'!L3</f>
        <v>403</v>
      </c>
      <c r="M5" s="20">
        <f aca="true" t="shared" si="0" ref="M5:M37">SUM(C5:L5)</f>
        <v>4013</v>
      </c>
    </row>
    <row r="6" spans="1:13" ht="15.75" customHeight="1">
      <c r="A6" s="112"/>
      <c r="B6" s="95" t="s">
        <v>1</v>
      </c>
      <c r="C6" s="21">
        <f>'年齢データ①'!C4</f>
        <v>389</v>
      </c>
      <c r="D6" s="21">
        <f>'年齢データ①'!D4</f>
        <v>381</v>
      </c>
      <c r="E6" s="21">
        <f>'年齢データ①'!E4</f>
        <v>401</v>
      </c>
      <c r="F6" s="21">
        <f>'年齢データ①'!F4</f>
        <v>393</v>
      </c>
      <c r="G6" s="21">
        <f>'年齢データ①'!G4</f>
        <v>384</v>
      </c>
      <c r="H6" s="21">
        <f>'年齢データ①'!H4</f>
        <v>403</v>
      </c>
      <c r="I6" s="21">
        <f>'年齢データ①'!I4</f>
        <v>393</v>
      </c>
      <c r="J6" s="21">
        <f>'年齢データ①'!J4</f>
        <v>395</v>
      </c>
      <c r="K6" s="21">
        <f>'年齢データ①'!K4</f>
        <v>374</v>
      </c>
      <c r="L6" s="21">
        <f>'年齢データ①'!L4</f>
        <v>402</v>
      </c>
      <c r="M6" s="22">
        <f t="shared" si="0"/>
        <v>3915</v>
      </c>
    </row>
    <row r="7" spans="1:13" ht="15.75" customHeight="1">
      <c r="A7" s="113"/>
      <c r="B7" s="96" t="s">
        <v>2</v>
      </c>
      <c r="C7" s="23">
        <f aca="true" t="shared" si="1" ref="C7:L7">SUM(C5:C6)</f>
        <v>775</v>
      </c>
      <c r="D7" s="23">
        <f t="shared" si="1"/>
        <v>801</v>
      </c>
      <c r="E7" s="23">
        <f t="shared" si="1"/>
        <v>834</v>
      </c>
      <c r="F7" s="23">
        <f t="shared" si="1"/>
        <v>820</v>
      </c>
      <c r="G7" s="23">
        <f t="shared" si="1"/>
        <v>783</v>
      </c>
      <c r="H7" s="23">
        <f t="shared" si="1"/>
        <v>797</v>
      </c>
      <c r="I7" s="23">
        <f t="shared" si="1"/>
        <v>793</v>
      </c>
      <c r="J7" s="23">
        <f t="shared" si="1"/>
        <v>756</v>
      </c>
      <c r="K7" s="23">
        <f t="shared" si="1"/>
        <v>764</v>
      </c>
      <c r="L7" s="23">
        <f t="shared" si="1"/>
        <v>805</v>
      </c>
      <c r="M7" s="24">
        <f t="shared" si="0"/>
        <v>7928</v>
      </c>
    </row>
    <row r="8" spans="1:13" ht="15.75" customHeight="1">
      <c r="A8" s="111" t="s">
        <v>970</v>
      </c>
      <c r="B8" s="94" t="s">
        <v>0</v>
      </c>
      <c r="C8" s="19">
        <f>'年齢データ①'!C6</f>
        <v>437</v>
      </c>
      <c r="D8" s="19">
        <f>'年齢データ①'!D6</f>
        <v>457</v>
      </c>
      <c r="E8" s="19">
        <f>'年齢データ①'!E6</f>
        <v>391</v>
      </c>
      <c r="F8" s="19">
        <f>'年齢データ①'!F6</f>
        <v>387</v>
      </c>
      <c r="G8" s="19">
        <f>'年齢データ①'!G6</f>
        <v>470</v>
      </c>
      <c r="H8" s="19">
        <f>'年齢データ①'!H6</f>
        <v>391</v>
      </c>
      <c r="I8" s="19">
        <f>'年齢データ①'!I6</f>
        <v>428</v>
      </c>
      <c r="J8" s="19">
        <f>'年齢データ①'!J6</f>
        <v>472</v>
      </c>
      <c r="K8" s="19">
        <f>'年齢データ①'!K6</f>
        <v>403</v>
      </c>
      <c r="L8" s="19">
        <f>'年齢データ①'!L6</f>
        <v>390</v>
      </c>
      <c r="M8" s="20">
        <f t="shared" si="0"/>
        <v>4226</v>
      </c>
    </row>
    <row r="9" spans="1:13" ht="15.75" customHeight="1">
      <c r="A9" s="112"/>
      <c r="B9" s="95" t="s">
        <v>1</v>
      </c>
      <c r="C9" s="21">
        <f>'年齢データ①'!C7</f>
        <v>362</v>
      </c>
      <c r="D9" s="21">
        <f>'年齢データ①'!D7</f>
        <v>390</v>
      </c>
      <c r="E9" s="21">
        <f>'年齢データ①'!E7</f>
        <v>424</v>
      </c>
      <c r="F9" s="21">
        <f>'年齢データ①'!F7</f>
        <v>424</v>
      </c>
      <c r="G9" s="21">
        <f>'年齢データ①'!G7</f>
        <v>409</v>
      </c>
      <c r="H9" s="21">
        <f>'年齢データ①'!H7</f>
        <v>366</v>
      </c>
      <c r="I9" s="21">
        <f>'年齢データ①'!I7</f>
        <v>412</v>
      </c>
      <c r="J9" s="21">
        <f>'年齢データ①'!J7</f>
        <v>429</v>
      </c>
      <c r="K9" s="21">
        <f>'年齢データ①'!K7</f>
        <v>432</v>
      </c>
      <c r="L9" s="21">
        <f>'年齢データ①'!L7</f>
        <v>369</v>
      </c>
      <c r="M9" s="22">
        <f t="shared" si="0"/>
        <v>4017</v>
      </c>
    </row>
    <row r="10" spans="1:13" ht="15.75" customHeight="1">
      <c r="A10" s="113"/>
      <c r="B10" s="96" t="s">
        <v>2</v>
      </c>
      <c r="C10" s="23">
        <f aca="true" t="shared" si="2" ref="C10:L10">SUM(C8:C9)</f>
        <v>799</v>
      </c>
      <c r="D10" s="23">
        <f t="shared" si="2"/>
        <v>847</v>
      </c>
      <c r="E10" s="23">
        <f t="shared" si="2"/>
        <v>815</v>
      </c>
      <c r="F10" s="23">
        <f t="shared" si="2"/>
        <v>811</v>
      </c>
      <c r="G10" s="23">
        <f t="shared" si="2"/>
        <v>879</v>
      </c>
      <c r="H10" s="23">
        <f t="shared" si="2"/>
        <v>757</v>
      </c>
      <c r="I10" s="23">
        <f t="shared" si="2"/>
        <v>840</v>
      </c>
      <c r="J10" s="23">
        <f t="shared" si="2"/>
        <v>901</v>
      </c>
      <c r="K10" s="23">
        <f t="shared" si="2"/>
        <v>835</v>
      </c>
      <c r="L10" s="23">
        <f t="shared" si="2"/>
        <v>759</v>
      </c>
      <c r="M10" s="24">
        <f t="shared" si="0"/>
        <v>8243</v>
      </c>
    </row>
    <row r="11" spans="1:13" ht="15.75" customHeight="1">
      <c r="A11" s="111" t="s">
        <v>971</v>
      </c>
      <c r="B11" s="94" t="s">
        <v>0</v>
      </c>
      <c r="C11" s="19">
        <f>'年齢データ①'!C9</f>
        <v>370</v>
      </c>
      <c r="D11" s="19">
        <f>'年齢データ①'!D9</f>
        <v>418</v>
      </c>
      <c r="E11" s="19">
        <f>'年齢データ①'!E9</f>
        <v>390</v>
      </c>
      <c r="F11" s="19">
        <f>'年齢データ①'!F9</f>
        <v>446</v>
      </c>
      <c r="G11" s="19">
        <f>'年齢データ①'!G9</f>
        <v>449</v>
      </c>
      <c r="H11" s="19">
        <f>'年齢データ①'!H9</f>
        <v>490</v>
      </c>
      <c r="I11" s="19">
        <f>'年齢データ①'!I9</f>
        <v>510</v>
      </c>
      <c r="J11" s="19">
        <f>'年齢データ①'!J9</f>
        <v>532</v>
      </c>
      <c r="K11" s="19">
        <f>'年齢データ①'!K9</f>
        <v>501</v>
      </c>
      <c r="L11" s="19">
        <f>'年齢データ①'!L9</f>
        <v>518</v>
      </c>
      <c r="M11" s="20">
        <f t="shared" si="0"/>
        <v>4624</v>
      </c>
    </row>
    <row r="12" spans="1:13" ht="15.75" customHeight="1">
      <c r="A12" s="112"/>
      <c r="B12" s="95" t="s">
        <v>1</v>
      </c>
      <c r="C12" s="21">
        <f>'年齢データ①'!C10</f>
        <v>353</v>
      </c>
      <c r="D12" s="21">
        <f>'年齢データ①'!D10</f>
        <v>389</v>
      </c>
      <c r="E12" s="21">
        <f>'年齢データ①'!E10</f>
        <v>367</v>
      </c>
      <c r="F12" s="21">
        <f>'年齢データ①'!F10</f>
        <v>394</v>
      </c>
      <c r="G12" s="21">
        <f>'年齢データ①'!G10</f>
        <v>386</v>
      </c>
      <c r="H12" s="21">
        <f>'年齢データ①'!H10</f>
        <v>422</v>
      </c>
      <c r="I12" s="21">
        <f>'年齢データ①'!I10</f>
        <v>465</v>
      </c>
      <c r="J12" s="21">
        <f>'年齢データ①'!J10</f>
        <v>445</v>
      </c>
      <c r="K12" s="21">
        <f>'年齢データ①'!K10</f>
        <v>483</v>
      </c>
      <c r="L12" s="21">
        <f>'年齢データ①'!L10</f>
        <v>503</v>
      </c>
      <c r="M12" s="22">
        <f t="shared" si="0"/>
        <v>4207</v>
      </c>
    </row>
    <row r="13" spans="1:13" ht="15.75" customHeight="1">
      <c r="A13" s="113"/>
      <c r="B13" s="96" t="s">
        <v>2</v>
      </c>
      <c r="C13" s="23">
        <f aca="true" t="shared" si="3" ref="C13:L13">SUM(C11:C12)</f>
        <v>723</v>
      </c>
      <c r="D13" s="23">
        <f t="shared" si="3"/>
        <v>807</v>
      </c>
      <c r="E13" s="23">
        <f t="shared" si="3"/>
        <v>757</v>
      </c>
      <c r="F13" s="23">
        <f t="shared" si="3"/>
        <v>840</v>
      </c>
      <c r="G13" s="23">
        <f t="shared" si="3"/>
        <v>835</v>
      </c>
      <c r="H13" s="23">
        <f t="shared" si="3"/>
        <v>912</v>
      </c>
      <c r="I13" s="23">
        <f t="shared" si="3"/>
        <v>975</v>
      </c>
      <c r="J13" s="23">
        <f t="shared" si="3"/>
        <v>977</v>
      </c>
      <c r="K13" s="23">
        <f t="shared" si="3"/>
        <v>984</v>
      </c>
      <c r="L13" s="23">
        <f t="shared" si="3"/>
        <v>1021</v>
      </c>
      <c r="M13" s="24">
        <f t="shared" si="0"/>
        <v>8831</v>
      </c>
    </row>
    <row r="14" spans="1:13" ht="15.75" customHeight="1">
      <c r="A14" s="111" t="s">
        <v>14</v>
      </c>
      <c r="B14" s="94" t="s">
        <v>0</v>
      </c>
      <c r="C14" s="19">
        <f>'年齢データ①'!C12</f>
        <v>555</v>
      </c>
      <c r="D14" s="19">
        <f>'年齢データ①'!D12</f>
        <v>466</v>
      </c>
      <c r="E14" s="19">
        <f>'年齢データ①'!E12</f>
        <v>507</v>
      </c>
      <c r="F14" s="19">
        <f>'年齢データ①'!F12</f>
        <v>545</v>
      </c>
      <c r="G14" s="19">
        <f>'年齢データ①'!G12</f>
        <v>528</v>
      </c>
      <c r="H14" s="19">
        <f>'年齢データ①'!H12</f>
        <v>507</v>
      </c>
      <c r="I14" s="19">
        <f>'年齢データ①'!I12</f>
        <v>550</v>
      </c>
      <c r="J14" s="19">
        <f>'年齢データ①'!J12</f>
        <v>615</v>
      </c>
      <c r="K14" s="19">
        <f>'年齢データ①'!K12</f>
        <v>579</v>
      </c>
      <c r="L14" s="19">
        <f>'年齢データ①'!L12</f>
        <v>595</v>
      </c>
      <c r="M14" s="20">
        <f t="shared" si="0"/>
        <v>5447</v>
      </c>
    </row>
    <row r="15" spans="1:13" ht="15.75" customHeight="1">
      <c r="A15" s="112"/>
      <c r="B15" s="95" t="s">
        <v>1</v>
      </c>
      <c r="C15" s="21">
        <f>'年齢データ①'!C13</f>
        <v>502</v>
      </c>
      <c r="D15" s="21">
        <f>'年齢データ①'!D13</f>
        <v>462</v>
      </c>
      <c r="E15" s="21">
        <f>'年齢データ①'!E13</f>
        <v>458</v>
      </c>
      <c r="F15" s="21">
        <f>'年齢データ①'!F13</f>
        <v>495</v>
      </c>
      <c r="G15" s="21">
        <f>'年齢データ①'!G13</f>
        <v>475</v>
      </c>
      <c r="H15" s="21">
        <f>'年齢データ①'!H13</f>
        <v>491</v>
      </c>
      <c r="I15" s="21">
        <f>'年齢データ①'!I13</f>
        <v>525</v>
      </c>
      <c r="J15" s="21">
        <f>'年齢データ①'!J13</f>
        <v>571</v>
      </c>
      <c r="K15" s="21">
        <f>'年齢データ①'!K13</f>
        <v>566</v>
      </c>
      <c r="L15" s="21">
        <f>'年齢データ①'!L13</f>
        <v>616</v>
      </c>
      <c r="M15" s="22">
        <f t="shared" si="0"/>
        <v>5161</v>
      </c>
    </row>
    <row r="16" spans="1:13" ht="15.75" customHeight="1">
      <c r="A16" s="113"/>
      <c r="B16" s="96" t="s">
        <v>2</v>
      </c>
      <c r="C16" s="23">
        <f aca="true" t="shared" si="4" ref="C16:L16">SUM(C14:C15)</f>
        <v>1057</v>
      </c>
      <c r="D16" s="23">
        <f t="shared" si="4"/>
        <v>928</v>
      </c>
      <c r="E16" s="23">
        <f t="shared" si="4"/>
        <v>965</v>
      </c>
      <c r="F16" s="23">
        <f t="shared" si="4"/>
        <v>1040</v>
      </c>
      <c r="G16" s="23">
        <f t="shared" si="4"/>
        <v>1003</v>
      </c>
      <c r="H16" s="23">
        <f t="shared" si="4"/>
        <v>998</v>
      </c>
      <c r="I16" s="23">
        <f t="shared" si="4"/>
        <v>1075</v>
      </c>
      <c r="J16" s="23">
        <f t="shared" si="4"/>
        <v>1186</v>
      </c>
      <c r="K16" s="23">
        <f t="shared" si="4"/>
        <v>1145</v>
      </c>
      <c r="L16" s="23">
        <f t="shared" si="4"/>
        <v>1211</v>
      </c>
      <c r="M16" s="24">
        <f t="shared" si="0"/>
        <v>10608</v>
      </c>
    </row>
    <row r="17" spans="1:13" ht="15.75" customHeight="1">
      <c r="A17" s="111" t="s">
        <v>15</v>
      </c>
      <c r="B17" s="94" t="s">
        <v>0</v>
      </c>
      <c r="C17" s="19">
        <f>'年齢データ①'!C15</f>
        <v>548</v>
      </c>
      <c r="D17" s="19">
        <f>'年齢データ①'!D15</f>
        <v>503</v>
      </c>
      <c r="E17" s="19">
        <f>'年齢データ①'!E15</f>
        <v>504</v>
      </c>
      <c r="F17" s="19">
        <f>'年齢データ①'!F15</f>
        <v>523</v>
      </c>
      <c r="G17" s="19">
        <f>'年齢データ①'!G15</f>
        <v>488</v>
      </c>
      <c r="H17" s="19">
        <f>'年齢データ①'!H15</f>
        <v>492</v>
      </c>
      <c r="I17" s="19">
        <f>'年齢データ①'!I15</f>
        <v>416</v>
      </c>
      <c r="J17" s="19">
        <f>'年齢データ①'!J15</f>
        <v>466</v>
      </c>
      <c r="K17" s="19">
        <f>'年齢データ①'!K15</f>
        <v>466</v>
      </c>
      <c r="L17" s="19">
        <f>'年齢データ①'!L15</f>
        <v>459</v>
      </c>
      <c r="M17" s="20">
        <f t="shared" si="0"/>
        <v>4865</v>
      </c>
    </row>
    <row r="18" spans="1:13" ht="15.75" customHeight="1">
      <c r="A18" s="112"/>
      <c r="B18" s="95" t="s">
        <v>1</v>
      </c>
      <c r="C18" s="21">
        <f>'年齢データ①'!C16</f>
        <v>567</v>
      </c>
      <c r="D18" s="21">
        <f>'年齢データ①'!D16</f>
        <v>483</v>
      </c>
      <c r="E18" s="21">
        <f>'年齢データ①'!E16</f>
        <v>526</v>
      </c>
      <c r="F18" s="21">
        <f>'年齢データ①'!F16</f>
        <v>530</v>
      </c>
      <c r="G18" s="21">
        <f>'年齢データ①'!G16</f>
        <v>563</v>
      </c>
      <c r="H18" s="21">
        <f>'年齢データ①'!H16</f>
        <v>515</v>
      </c>
      <c r="I18" s="21">
        <f>'年齢データ①'!I16</f>
        <v>431</v>
      </c>
      <c r="J18" s="21">
        <f>'年齢データ①'!J16</f>
        <v>510</v>
      </c>
      <c r="K18" s="21">
        <f>'年齢データ①'!K16</f>
        <v>483</v>
      </c>
      <c r="L18" s="21">
        <f>'年齢データ①'!L16</f>
        <v>460</v>
      </c>
      <c r="M18" s="22">
        <f t="shared" si="0"/>
        <v>5068</v>
      </c>
    </row>
    <row r="19" spans="1:13" ht="15.75" customHeight="1">
      <c r="A19" s="113"/>
      <c r="B19" s="96" t="s">
        <v>2</v>
      </c>
      <c r="C19" s="23">
        <f aca="true" t="shared" si="5" ref="C19:L19">SUM(C17:C18)</f>
        <v>1115</v>
      </c>
      <c r="D19" s="23">
        <f t="shared" si="5"/>
        <v>986</v>
      </c>
      <c r="E19" s="23">
        <f t="shared" si="5"/>
        <v>1030</v>
      </c>
      <c r="F19" s="23">
        <f t="shared" si="5"/>
        <v>1053</v>
      </c>
      <c r="G19" s="23">
        <f t="shared" si="5"/>
        <v>1051</v>
      </c>
      <c r="H19" s="23">
        <f t="shared" si="5"/>
        <v>1007</v>
      </c>
      <c r="I19" s="23">
        <f t="shared" si="5"/>
        <v>847</v>
      </c>
      <c r="J19" s="23">
        <f t="shared" si="5"/>
        <v>976</v>
      </c>
      <c r="K19" s="23">
        <f t="shared" si="5"/>
        <v>949</v>
      </c>
      <c r="L19" s="23">
        <f t="shared" si="5"/>
        <v>919</v>
      </c>
      <c r="M19" s="24">
        <f t="shared" si="0"/>
        <v>9933</v>
      </c>
    </row>
    <row r="20" spans="1:13" ht="15.75" customHeight="1">
      <c r="A20" s="111" t="s">
        <v>16</v>
      </c>
      <c r="B20" s="94" t="s">
        <v>0</v>
      </c>
      <c r="C20" s="19">
        <f>'年齢データ①'!C18</f>
        <v>434</v>
      </c>
      <c r="D20" s="19">
        <f>'年齢データ①'!D18</f>
        <v>476</v>
      </c>
      <c r="E20" s="19">
        <f>'年齢データ①'!E18</f>
        <v>533</v>
      </c>
      <c r="F20" s="19">
        <f>'年齢データ①'!F18</f>
        <v>562</v>
      </c>
      <c r="G20" s="19">
        <f>'年齢データ①'!G18</f>
        <v>510</v>
      </c>
      <c r="H20" s="19">
        <f>'年齢データ①'!H18</f>
        <v>559</v>
      </c>
      <c r="I20" s="19">
        <f>'年齢データ①'!I18</f>
        <v>567</v>
      </c>
      <c r="J20" s="19">
        <f>'年齢データ①'!J18</f>
        <v>573</v>
      </c>
      <c r="K20" s="19">
        <f>'年齢データ①'!K18</f>
        <v>591</v>
      </c>
      <c r="L20" s="19">
        <f>'年齢データ①'!L18</f>
        <v>619</v>
      </c>
      <c r="M20" s="20">
        <f t="shared" si="0"/>
        <v>5424</v>
      </c>
    </row>
    <row r="21" spans="1:13" ht="15.75" customHeight="1">
      <c r="A21" s="112"/>
      <c r="B21" s="95" t="s">
        <v>1</v>
      </c>
      <c r="C21" s="21">
        <f>'年齢データ①'!C19</f>
        <v>504</v>
      </c>
      <c r="D21" s="21">
        <f>'年齢データ①'!D19</f>
        <v>498</v>
      </c>
      <c r="E21" s="21">
        <f>'年齢データ①'!E19</f>
        <v>558</v>
      </c>
      <c r="F21" s="21">
        <f>'年齢データ①'!F19</f>
        <v>594</v>
      </c>
      <c r="G21" s="21">
        <f>'年齢データ①'!G19</f>
        <v>543</v>
      </c>
      <c r="H21" s="21">
        <f>'年齢データ①'!H19</f>
        <v>554</v>
      </c>
      <c r="I21" s="21">
        <f>'年齢データ①'!I19</f>
        <v>579</v>
      </c>
      <c r="J21" s="21">
        <f>'年齢データ①'!J19</f>
        <v>595</v>
      </c>
      <c r="K21" s="21">
        <f>'年齢データ①'!K19</f>
        <v>553</v>
      </c>
      <c r="L21" s="21">
        <f>'年齢データ①'!L19</f>
        <v>603</v>
      </c>
      <c r="M21" s="22">
        <f t="shared" si="0"/>
        <v>5581</v>
      </c>
    </row>
    <row r="22" spans="1:13" ht="15.75" customHeight="1">
      <c r="A22" s="113"/>
      <c r="B22" s="96" t="s">
        <v>2</v>
      </c>
      <c r="C22" s="23">
        <f aca="true" t="shared" si="6" ref="C22:L22">SUM(C20:C21)</f>
        <v>938</v>
      </c>
      <c r="D22" s="23">
        <f t="shared" si="6"/>
        <v>974</v>
      </c>
      <c r="E22" s="23">
        <f t="shared" si="6"/>
        <v>1091</v>
      </c>
      <c r="F22" s="23">
        <f t="shared" si="6"/>
        <v>1156</v>
      </c>
      <c r="G22" s="23">
        <f t="shared" si="6"/>
        <v>1053</v>
      </c>
      <c r="H22" s="23">
        <f t="shared" si="6"/>
        <v>1113</v>
      </c>
      <c r="I22" s="23">
        <f t="shared" si="6"/>
        <v>1146</v>
      </c>
      <c r="J22" s="23">
        <f t="shared" si="6"/>
        <v>1168</v>
      </c>
      <c r="K22" s="23">
        <f t="shared" si="6"/>
        <v>1144</v>
      </c>
      <c r="L22" s="23">
        <f t="shared" si="6"/>
        <v>1222</v>
      </c>
      <c r="M22" s="24">
        <f t="shared" si="0"/>
        <v>11005</v>
      </c>
    </row>
    <row r="23" spans="1:24" ht="15.75" customHeight="1">
      <c r="A23" s="115" t="s">
        <v>17</v>
      </c>
      <c r="B23" s="95" t="s">
        <v>0</v>
      </c>
      <c r="C23" s="19">
        <f>'年齢データ①'!C21</f>
        <v>603</v>
      </c>
      <c r="D23" s="19">
        <f>'年齢データ①'!D21</f>
        <v>689</v>
      </c>
      <c r="E23" s="19">
        <f>'年齢データ①'!E21</f>
        <v>732</v>
      </c>
      <c r="F23" s="19">
        <f>'年齢データ①'!F21</f>
        <v>722</v>
      </c>
      <c r="G23" s="19">
        <f>'年齢データ①'!G21</f>
        <v>676</v>
      </c>
      <c r="H23" s="19">
        <f>'年齢データ①'!H21</f>
        <v>645</v>
      </c>
      <c r="I23" s="19">
        <f>'年齢データ①'!I21</f>
        <v>337</v>
      </c>
      <c r="J23" s="19">
        <f>'年齢データ①'!J21</f>
        <v>482</v>
      </c>
      <c r="K23" s="19">
        <f>'年齢データ①'!K21</f>
        <v>545</v>
      </c>
      <c r="L23" s="19">
        <f>'年齢データ①'!L21</f>
        <v>453</v>
      </c>
      <c r="M23" s="22">
        <f t="shared" si="0"/>
        <v>5884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5" t="s">
        <v>1</v>
      </c>
      <c r="C24" s="21">
        <f>'年齢データ①'!C22</f>
        <v>627</v>
      </c>
      <c r="D24" s="21">
        <f>'年齢データ①'!D22</f>
        <v>744</v>
      </c>
      <c r="E24" s="21">
        <f>'年齢データ①'!E22</f>
        <v>780</v>
      </c>
      <c r="F24" s="21">
        <f>'年齢データ①'!F22</f>
        <v>786</v>
      </c>
      <c r="G24" s="21">
        <f>'年齢データ①'!G22</f>
        <v>811</v>
      </c>
      <c r="H24" s="21">
        <f>'年齢データ①'!H22</f>
        <v>682</v>
      </c>
      <c r="I24" s="21">
        <f>'年齢データ①'!I22</f>
        <v>425</v>
      </c>
      <c r="J24" s="21">
        <f>'年齢データ①'!J22</f>
        <v>504</v>
      </c>
      <c r="K24" s="21">
        <f>'年齢データ①'!K22</f>
        <v>586</v>
      </c>
      <c r="L24" s="21">
        <f>'年齢データ①'!L22</f>
        <v>574</v>
      </c>
      <c r="M24" s="22">
        <f t="shared" si="0"/>
        <v>6519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6" t="s">
        <v>2</v>
      </c>
      <c r="C25" s="23">
        <f aca="true" t="shared" si="7" ref="C25:L25">SUM(C23:C24)</f>
        <v>1230</v>
      </c>
      <c r="D25" s="23">
        <f t="shared" si="7"/>
        <v>1433</v>
      </c>
      <c r="E25" s="23">
        <f t="shared" si="7"/>
        <v>1512</v>
      </c>
      <c r="F25" s="23">
        <f t="shared" si="7"/>
        <v>1508</v>
      </c>
      <c r="G25" s="23">
        <f t="shared" si="7"/>
        <v>1487</v>
      </c>
      <c r="H25" s="23">
        <f t="shared" si="7"/>
        <v>1327</v>
      </c>
      <c r="I25" s="23">
        <f t="shared" si="7"/>
        <v>762</v>
      </c>
      <c r="J25" s="23">
        <f t="shared" si="7"/>
        <v>986</v>
      </c>
      <c r="K25" s="23">
        <f t="shared" si="7"/>
        <v>1131</v>
      </c>
      <c r="L25" s="23">
        <f t="shared" si="7"/>
        <v>1027</v>
      </c>
      <c r="M25" s="24">
        <f t="shared" si="0"/>
        <v>12403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4" t="s">
        <v>0</v>
      </c>
      <c r="C26" s="19">
        <f>'年齢データ①'!C24</f>
        <v>487</v>
      </c>
      <c r="D26" s="19">
        <f>'年齢データ①'!D24</f>
        <v>477</v>
      </c>
      <c r="E26" s="19">
        <f>'年齢データ①'!E24</f>
        <v>397</v>
      </c>
      <c r="F26" s="19">
        <f>'年齢データ①'!F24</f>
        <v>351</v>
      </c>
      <c r="G26" s="19">
        <f>'年齢データ①'!G24</f>
        <v>432</v>
      </c>
      <c r="H26" s="19">
        <f>'年齢データ①'!H24</f>
        <v>402</v>
      </c>
      <c r="I26" s="19">
        <f>'年齢データ①'!I24</f>
        <v>447</v>
      </c>
      <c r="J26" s="19">
        <f>'年齢データ①'!J24</f>
        <v>359</v>
      </c>
      <c r="K26" s="19">
        <f>'年齢データ①'!K24</f>
        <v>375</v>
      </c>
      <c r="L26" s="19">
        <f>'年齢データ①'!L24</f>
        <v>313</v>
      </c>
      <c r="M26" s="20">
        <f t="shared" si="0"/>
        <v>4040</v>
      </c>
    </row>
    <row r="27" spans="1:13" ht="15.75" customHeight="1">
      <c r="A27" s="112"/>
      <c r="B27" s="95" t="s">
        <v>1</v>
      </c>
      <c r="C27" s="21">
        <f>'年齢データ①'!C25</f>
        <v>607</v>
      </c>
      <c r="D27" s="21">
        <f>'年齢データ①'!D25</f>
        <v>607</v>
      </c>
      <c r="E27" s="21">
        <f>'年齢データ①'!E25</f>
        <v>495</v>
      </c>
      <c r="F27" s="21">
        <f>'年齢データ①'!F25</f>
        <v>488</v>
      </c>
      <c r="G27" s="21">
        <f>'年齢データ①'!G25</f>
        <v>567</v>
      </c>
      <c r="H27" s="21">
        <f>'年齢データ①'!H25</f>
        <v>579</v>
      </c>
      <c r="I27" s="21">
        <f>'年齢データ①'!I25</f>
        <v>549</v>
      </c>
      <c r="J27" s="21">
        <f>'年齢データ①'!J25</f>
        <v>551</v>
      </c>
      <c r="K27" s="21">
        <f>'年齢データ①'!K25</f>
        <v>550</v>
      </c>
      <c r="L27" s="21">
        <f>'年齢データ①'!L25</f>
        <v>536</v>
      </c>
      <c r="M27" s="22">
        <f t="shared" si="0"/>
        <v>5529</v>
      </c>
    </row>
    <row r="28" spans="1:13" ht="15.75" customHeight="1">
      <c r="A28" s="113"/>
      <c r="B28" s="96" t="s">
        <v>2</v>
      </c>
      <c r="C28" s="23">
        <f aca="true" t="shared" si="8" ref="C28:L28">SUM(C26:C27)</f>
        <v>1094</v>
      </c>
      <c r="D28" s="23">
        <f t="shared" si="8"/>
        <v>1084</v>
      </c>
      <c r="E28" s="23">
        <f t="shared" si="8"/>
        <v>892</v>
      </c>
      <c r="F28" s="23">
        <f t="shared" si="8"/>
        <v>839</v>
      </c>
      <c r="G28" s="23">
        <f t="shared" si="8"/>
        <v>999</v>
      </c>
      <c r="H28" s="23">
        <f t="shared" si="8"/>
        <v>981</v>
      </c>
      <c r="I28" s="23">
        <f t="shared" si="8"/>
        <v>996</v>
      </c>
      <c r="J28" s="23">
        <f t="shared" si="8"/>
        <v>910</v>
      </c>
      <c r="K28" s="23">
        <f t="shared" si="8"/>
        <v>925</v>
      </c>
      <c r="L28" s="23">
        <f t="shared" si="8"/>
        <v>849</v>
      </c>
      <c r="M28" s="24">
        <f t="shared" si="0"/>
        <v>9569</v>
      </c>
    </row>
    <row r="29" spans="1:13" ht="15.75" customHeight="1">
      <c r="A29" s="111" t="s">
        <v>19</v>
      </c>
      <c r="B29" s="94" t="s">
        <v>0</v>
      </c>
      <c r="C29" s="19">
        <f>'年齢データ①'!C27</f>
        <v>306</v>
      </c>
      <c r="D29" s="19">
        <f>'年齢データ①'!D27</f>
        <v>339</v>
      </c>
      <c r="E29" s="19">
        <f>'年齢データ①'!E27</f>
        <v>234</v>
      </c>
      <c r="F29" s="19">
        <f>'年齢データ①'!F27</f>
        <v>260</v>
      </c>
      <c r="G29" s="19">
        <f>'年齢データ①'!G27</f>
        <v>222</v>
      </c>
      <c r="H29" s="19">
        <f>'年齢データ①'!H27</f>
        <v>200</v>
      </c>
      <c r="I29" s="19">
        <f>'年齢データ①'!I27</f>
        <v>155</v>
      </c>
      <c r="J29" s="19">
        <f>'年齢データ①'!J27</f>
        <v>145</v>
      </c>
      <c r="K29" s="19">
        <f>'年齢データ①'!K27</f>
        <v>106</v>
      </c>
      <c r="L29" s="19">
        <f>'年齢データ①'!L27</f>
        <v>82</v>
      </c>
      <c r="M29" s="20">
        <f t="shared" si="0"/>
        <v>2049</v>
      </c>
    </row>
    <row r="30" spans="1:13" ht="15.75" customHeight="1">
      <c r="A30" s="112"/>
      <c r="B30" s="95" t="s">
        <v>1</v>
      </c>
      <c r="C30" s="21">
        <f>'年齢データ①'!C28</f>
        <v>503</v>
      </c>
      <c r="D30" s="21">
        <f>'年齢データ①'!D28</f>
        <v>517</v>
      </c>
      <c r="E30" s="21">
        <f>'年齢データ①'!E28</f>
        <v>459</v>
      </c>
      <c r="F30" s="21">
        <f>'年齢データ①'!F28</f>
        <v>477</v>
      </c>
      <c r="G30" s="21">
        <f>'年齢データ①'!G28</f>
        <v>391</v>
      </c>
      <c r="H30" s="21">
        <f>'年齢データ①'!H28</f>
        <v>411</v>
      </c>
      <c r="I30" s="21">
        <f>'年齢データ①'!I28</f>
        <v>375</v>
      </c>
      <c r="J30" s="21">
        <f>'年齢データ①'!J28</f>
        <v>353</v>
      </c>
      <c r="K30" s="21">
        <f>'年齢データ①'!K28</f>
        <v>281</v>
      </c>
      <c r="L30" s="21">
        <f>'年齢データ①'!L28</f>
        <v>247</v>
      </c>
      <c r="M30" s="22">
        <f t="shared" si="0"/>
        <v>4014</v>
      </c>
    </row>
    <row r="31" spans="1:13" ht="15.75" customHeight="1">
      <c r="A31" s="113"/>
      <c r="B31" s="96" t="s">
        <v>2</v>
      </c>
      <c r="C31" s="23">
        <f aca="true" t="shared" si="9" ref="C31:L31">SUM(C29:C30)</f>
        <v>809</v>
      </c>
      <c r="D31" s="23">
        <f t="shared" si="9"/>
        <v>856</v>
      </c>
      <c r="E31" s="23">
        <f t="shared" si="9"/>
        <v>693</v>
      </c>
      <c r="F31" s="23">
        <f t="shared" si="9"/>
        <v>737</v>
      </c>
      <c r="G31" s="23">
        <f t="shared" si="9"/>
        <v>613</v>
      </c>
      <c r="H31" s="23">
        <f t="shared" si="9"/>
        <v>611</v>
      </c>
      <c r="I31" s="23">
        <f t="shared" si="9"/>
        <v>530</v>
      </c>
      <c r="J31" s="23">
        <f t="shared" si="9"/>
        <v>498</v>
      </c>
      <c r="K31" s="23">
        <f t="shared" si="9"/>
        <v>387</v>
      </c>
      <c r="L31" s="23">
        <f t="shared" si="9"/>
        <v>329</v>
      </c>
      <c r="M31" s="24">
        <f t="shared" si="0"/>
        <v>6063</v>
      </c>
    </row>
    <row r="32" spans="1:13" ht="15.75" customHeight="1">
      <c r="A32" s="111" t="s">
        <v>20</v>
      </c>
      <c r="B32" s="94" t="s">
        <v>0</v>
      </c>
      <c r="C32" s="19">
        <f>'年齢データ①'!C30</f>
        <v>79</v>
      </c>
      <c r="D32" s="19">
        <f>'年齢データ①'!D30</f>
        <v>51</v>
      </c>
      <c r="E32" s="19">
        <f>'年齢データ①'!E30</f>
        <v>39</v>
      </c>
      <c r="F32" s="19">
        <f>'年齢データ①'!F30</f>
        <v>34</v>
      </c>
      <c r="G32" s="19">
        <f>'年齢データ①'!G30</f>
        <v>26</v>
      </c>
      <c r="H32" s="19">
        <f>'年齢データ①'!H30</f>
        <v>15</v>
      </c>
      <c r="I32" s="19">
        <f>'年齢データ①'!I30</f>
        <v>7</v>
      </c>
      <c r="J32" s="19">
        <f>'年齢データ①'!J30</f>
        <v>11</v>
      </c>
      <c r="K32" s="19">
        <f>'年齢データ①'!K30</f>
        <v>5</v>
      </c>
      <c r="L32" s="19">
        <f>'年齢データ①'!L30</f>
        <v>2</v>
      </c>
      <c r="M32" s="20">
        <f t="shared" si="0"/>
        <v>269</v>
      </c>
    </row>
    <row r="33" spans="1:13" ht="15.75" customHeight="1">
      <c r="A33" s="112"/>
      <c r="B33" s="95" t="s">
        <v>1</v>
      </c>
      <c r="C33" s="21">
        <f>'年齢データ①'!C31</f>
        <v>214</v>
      </c>
      <c r="D33" s="21">
        <f>'年齢データ①'!D31</f>
        <v>177</v>
      </c>
      <c r="E33" s="21">
        <f>'年齢データ①'!E31</f>
        <v>151</v>
      </c>
      <c r="F33" s="21">
        <f>'年齢データ①'!F31</f>
        <v>111</v>
      </c>
      <c r="G33" s="21">
        <f>'年齢データ①'!G31</f>
        <v>90</v>
      </c>
      <c r="H33" s="21">
        <f>'年齢データ①'!H31</f>
        <v>65</v>
      </c>
      <c r="I33" s="21">
        <f>'年齢データ①'!I31</f>
        <v>57</v>
      </c>
      <c r="J33" s="21">
        <f>'年齢データ①'!J31</f>
        <v>46</v>
      </c>
      <c r="K33" s="21">
        <f>'年齢データ①'!K31</f>
        <v>38</v>
      </c>
      <c r="L33" s="21">
        <f>'年齢データ①'!L31</f>
        <v>20</v>
      </c>
      <c r="M33" s="22">
        <f t="shared" si="0"/>
        <v>969</v>
      </c>
    </row>
    <row r="34" spans="1:13" ht="15.75" customHeight="1">
      <c r="A34" s="113"/>
      <c r="B34" s="96" t="s">
        <v>2</v>
      </c>
      <c r="C34" s="23">
        <f aca="true" t="shared" si="10" ref="C34:L34">SUM(C32:C33)</f>
        <v>293</v>
      </c>
      <c r="D34" s="23">
        <f t="shared" si="10"/>
        <v>228</v>
      </c>
      <c r="E34" s="23">
        <f t="shared" si="10"/>
        <v>190</v>
      </c>
      <c r="F34" s="23">
        <f t="shared" si="10"/>
        <v>145</v>
      </c>
      <c r="G34" s="23">
        <f t="shared" si="10"/>
        <v>116</v>
      </c>
      <c r="H34" s="23">
        <f t="shared" si="10"/>
        <v>80</v>
      </c>
      <c r="I34" s="23">
        <f t="shared" si="10"/>
        <v>64</v>
      </c>
      <c r="J34" s="23">
        <f t="shared" si="10"/>
        <v>57</v>
      </c>
      <c r="K34" s="23">
        <f t="shared" si="10"/>
        <v>43</v>
      </c>
      <c r="L34" s="23">
        <f t="shared" si="10"/>
        <v>22</v>
      </c>
      <c r="M34" s="24">
        <f t="shared" si="0"/>
        <v>1238</v>
      </c>
    </row>
    <row r="35" spans="1:13" ht="15.75" customHeight="1">
      <c r="A35" s="115" t="s">
        <v>21</v>
      </c>
      <c r="B35" s="95" t="s">
        <v>0</v>
      </c>
      <c r="C35" s="19">
        <f>'年齢データ①'!C33</f>
        <v>4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6</v>
      </c>
    </row>
    <row r="36" spans="1:13" ht="15.75" customHeight="1">
      <c r="A36" s="112"/>
      <c r="B36" s="95" t="s">
        <v>1</v>
      </c>
      <c r="C36" s="21">
        <f>'年齢データ①'!C34</f>
        <v>17</v>
      </c>
      <c r="D36" s="21">
        <f>'年齢データ①'!D34</f>
        <v>8</v>
      </c>
      <c r="E36" s="21">
        <f>'年齢データ①'!E34</f>
        <v>5</v>
      </c>
      <c r="F36" s="21">
        <f>'年齢データ①'!F34</f>
        <v>2</v>
      </c>
      <c r="G36" s="21">
        <f>'年齢データ①'!G34</f>
        <v>0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6"/>
      <c r="B37" s="97" t="s">
        <v>2</v>
      </c>
      <c r="C37" s="25">
        <f aca="true" t="shared" si="11" ref="C37:L37">SUM(C35:C36)</f>
        <v>21</v>
      </c>
      <c r="D37" s="25">
        <f t="shared" si="11"/>
        <v>10</v>
      </c>
      <c r="E37" s="25">
        <f t="shared" si="11"/>
        <v>5</v>
      </c>
      <c r="F37" s="25">
        <f t="shared" si="11"/>
        <v>2</v>
      </c>
      <c r="G37" s="25">
        <f t="shared" si="11"/>
        <v>0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40</v>
      </c>
    </row>
    <row r="38" spans="1:13" ht="18" customHeight="1">
      <c r="A38" s="98"/>
      <c r="B38" s="98"/>
      <c r="C38" s="99"/>
      <c r="D38" s="99"/>
      <c r="E38" s="99"/>
      <c r="F38" s="99"/>
      <c r="G38" s="99"/>
      <c r="H38" s="100" t="s">
        <v>0</v>
      </c>
      <c r="I38" s="101">
        <f>SUM(M5,M8,M11,M14,M17,M20,M23,M26,M29,M32,M35)</f>
        <v>40847</v>
      </c>
      <c r="J38" s="100" t="s">
        <v>1</v>
      </c>
      <c r="K38" s="101">
        <f>SUM(M6,M9,M12,M15,M18,M21,M24,M27,M30,M33,M36)</f>
        <v>45014</v>
      </c>
      <c r="L38" s="100" t="s">
        <v>476</v>
      </c>
      <c r="M38" s="101">
        <f>SUM(M37,M34,M31,M28,M25,M22,M19,M16,M13,M10,M7)</f>
        <v>85861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6">
      <selection activeCell="J455" sqref="J455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114</v>
      </c>
      <c r="F2">
        <v>108</v>
      </c>
      <c r="G2">
        <v>113</v>
      </c>
      <c r="H2">
        <v>221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75</v>
      </c>
      <c r="F4">
        <v>71</v>
      </c>
      <c r="G4">
        <v>86</v>
      </c>
      <c r="H4">
        <v>157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21</v>
      </c>
      <c r="G5">
        <v>25</v>
      </c>
      <c r="H5">
        <v>46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27</v>
      </c>
      <c r="H6">
        <v>56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221</v>
      </c>
      <c r="H7">
        <v>385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129</v>
      </c>
      <c r="G8">
        <v>149</v>
      </c>
      <c r="H8">
        <v>278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234</v>
      </c>
      <c r="G9">
        <v>247</v>
      </c>
      <c r="H9">
        <v>481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112</v>
      </c>
      <c r="G10">
        <v>106</v>
      </c>
      <c r="H10">
        <v>218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39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32</v>
      </c>
      <c r="G13">
        <v>48</v>
      </c>
      <c r="H13">
        <v>80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31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21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19</v>
      </c>
      <c r="H18">
        <v>29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49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18</v>
      </c>
      <c r="H22">
        <v>35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29</v>
      </c>
      <c r="F23">
        <v>22</v>
      </c>
      <c r="G23">
        <v>31</v>
      </c>
      <c r="H23">
        <v>53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39</v>
      </c>
      <c r="G24">
        <v>48</v>
      </c>
      <c r="H24">
        <v>87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53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78</v>
      </c>
      <c r="F26">
        <v>70</v>
      </c>
      <c r="G26">
        <v>99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114</v>
      </c>
      <c r="F27">
        <v>113</v>
      </c>
      <c r="G27">
        <v>127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59</v>
      </c>
      <c r="G28">
        <v>65</v>
      </c>
      <c r="H28">
        <v>124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78</v>
      </c>
      <c r="G31">
        <v>102</v>
      </c>
      <c r="H31">
        <v>180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608</v>
      </c>
      <c r="F32">
        <v>599</v>
      </c>
      <c r="G32">
        <v>692</v>
      </c>
      <c r="H32">
        <v>1291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85</v>
      </c>
      <c r="G33">
        <v>97</v>
      </c>
      <c r="H33">
        <v>182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337</v>
      </c>
      <c r="F34">
        <v>385</v>
      </c>
      <c r="G34">
        <v>390</v>
      </c>
      <c r="H34">
        <v>775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351</v>
      </c>
      <c r="F35">
        <v>415</v>
      </c>
      <c r="G35">
        <v>422</v>
      </c>
      <c r="H35">
        <v>837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467</v>
      </c>
      <c r="F36">
        <v>587</v>
      </c>
      <c r="G36">
        <v>510</v>
      </c>
      <c r="H36">
        <v>1097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380</v>
      </c>
      <c r="F37">
        <v>468</v>
      </c>
      <c r="G37">
        <v>484</v>
      </c>
      <c r="H37">
        <v>952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80</v>
      </c>
      <c r="G38">
        <v>112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49</v>
      </c>
      <c r="G39">
        <v>57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73</v>
      </c>
      <c r="G40">
        <v>89</v>
      </c>
      <c r="H40">
        <v>162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28</v>
      </c>
      <c r="F42">
        <v>25</v>
      </c>
      <c r="G42">
        <v>26</v>
      </c>
      <c r="H42">
        <v>51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48</v>
      </c>
      <c r="H43">
        <v>88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23</v>
      </c>
      <c r="G44">
        <v>22</v>
      </c>
      <c r="H44">
        <v>45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22</v>
      </c>
      <c r="G45">
        <v>26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16</v>
      </c>
      <c r="H47">
        <v>32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22</v>
      </c>
      <c r="H49">
        <v>38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53</v>
      </c>
      <c r="G51">
        <v>57</v>
      </c>
      <c r="H51">
        <v>110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55</v>
      </c>
      <c r="G53">
        <v>72</v>
      </c>
      <c r="H53">
        <v>127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77</v>
      </c>
      <c r="F58">
        <v>58</v>
      </c>
      <c r="G58">
        <v>82</v>
      </c>
      <c r="H58">
        <v>140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41</v>
      </c>
      <c r="F59">
        <v>30</v>
      </c>
      <c r="G59">
        <v>42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37</v>
      </c>
      <c r="F62">
        <v>37</v>
      </c>
      <c r="G62">
        <v>41</v>
      </c>
      <c r="H62">
        <v>78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86</v>
      </c>
      <c r="F63">
        <v>75</v>
      </c>
      <c r="G63">
        <v>100</v>
      </c>
      <c r="H63">
        <v>175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59</v>
      </c>
      <c r="G65">
        <v>84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28</v>
      </c>
      <c r="F66">
        <v>25</v>
      </c>
      <c r="G66">
        <v>32</v>
      </c>
      <c r="H66">
        <v>57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57</v>
      </c>
      <c r="F67">
        <v>43</v>
      </c>
      <c r="G67">
        <v>53</v>
      </c>
      <c r="H67">
        <v>96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59</v>
      </c>
      <c r="H68">
        <v>102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30</v>
      </c>
      <c r="F70">
        <v>26</v>
      </c>
      <c r="G70">
        <v>33</v>
      </c>
      <c r="H70">
        <v>59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37</v>
      </c>
      <c r="G71">
        <v>53</v>
      </c>
      <c r="H71">
        <v>90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373</v>
      </c>
      <c r="G73">
        <v>438</v>
      </c>
      <c r="H73">
        <v>811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613</v>
      </c>
      <c r="F74">
        <v>637</v>
      </c>
      <c r="G74">
        <v>757</v>
      </c>
      <c r="H74">
        <v>1394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257</v>
      </c>
      <c r="F75">
        <v>249</v>
      </c>
      <c r="G75">
        <v>282</v>
      </c>
      <c r="H75">
        <v>531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336</v>
      </c>
      <c r="F76">
        <v>316</v>
      </c>
      <c r="G76">
        <v>388</v>
      </c>
      <c r="H76">
        <v>704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323</v>
      </c>
      <c r="F77">
        <v>341</v>
      </c>
      <c r="G77">
        <v>384</v>
      </c>
      <c r="H77">
        <v>725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292</v>
      </c>
      <c r="F78">
        <v>329</v>
      </c>
      <c r="G78">
        <v>345</v>
      </c>
      <c r="H78">
        <v>674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182</v>
      </c>
      <c r="F79">
        <v>158</v>
      </c>
      <c r="G79">
        <v>162</v>
      </c>
      <c r="H79">
        <v>320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114</v>
      </c>
      <c r="F80">
        <v>103</v>
      </c>
      <c r="G80">
        <v>124</v>
      </c>
      <c r="H80">
        <v>227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109</v>
      </c>
      <c r="H81">
        <v>204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91</v>
      </c>
      <c r="G82">
        <v>91</v>
      </c>
      <c r="H82">
        <v>182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105</v>
      </c>
      <c r="F83">
        <v>82</v>
      </c>
      <c r="G83">
        <v>89</v>
      </c>
      <c r="H83">
        <v>171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54</v>
      </c>
      <c r="F84">
        <v>39</v>
      </c>
      <c r="G84">
        <v>38</v>
      </c>
      <c r="H84">
        <v>77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61</v>
      </c>
      <c r="G85">
        <v>72</v>
      </c>
      <c r="H85">
        <v>133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75</v>
      </c>
      <c r="F87">
        <v>77</v>
      </c>
      <c r="G87">
        <v>85</v>
      </c>
      <c r="H87">
        <v>162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197</v>
      </c>
      <c r="F88">
        <v>196</v>
      </c>
      <c r="G88">
        <v>178</v>
      </c>
      <c r="H88">
        <v>374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47</v>
      </c>
      <c r="G89">
        <v>52</v>
      </c>
      <c r="H89">
        <v>99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60</v>
      </c>
      <c r="G90">
        <v>63</v>
      </c>
      <c r="H90">
        <v>123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400</v>
      </c>
      <c r="F91">
        <v>402</v>
      </c>
      <c r="G91">
        <v>355</v>
      </c>
      <c r="H91">
        <v>757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59</v>
      </c>
      <c r="F92">
        <v>55</v>
      </c>
      <c r="G92">
        <v>64</v>
      </c>
      <c r="H92">
        <v>119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19</v>
      </c>
      <c r="F93">
        <v>14</v>
      </c>
      <c r="G93">
        <v>17</v>
      </c>
      <c r="H93">
        <v>31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42</v>
      </c>
      <c r="G94">
        <v>56</v>
      </c>
      <c r="H94">
        <v>98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160</v>
      </c>
      <c r="F95">
        <v>122</v>
      </c>
      <c r="G95">
        <v>157</v>
      </c>
      <c r="H95">
        <v>279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28</v>
      </c>
      <c r="F96">
        <v>20</v>
      </c>
      <c r="G96">
        <v>20</v>
      </c>
      <c r="H96">
        <v>40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37</v>
      </c>
      <c r="F97">
        <v>27</v>
      </c>
      <c r="G97">
        <v>34</v>
      </c>
      <c r="H97">
        <v>61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13</v>
      </c>
      <c r="G98">
        <v>13</v>
      </c>
      <c r="H98">
        <v>26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758</v>
      </c>
      <c r="F99">
        <v>830</v>
      </c>
      <c r="G99">
        <v>893</v>
      </c>
      <c r="H99">
        <v>1723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812</v>
      </c>
      <c r="F100">
        <v>929</v>
      </c>
      <c r="G100">
        <v>1080</v>
      </c>
      <c r="H100">
        <v>2009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682</v>
      </c>
      <c r="F101">
        <v>759</v>
      </c>
      <c r="G101">
        <v>808</v>
      </c>
      <c r="H101">
        <v>1567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657</v>
      </c>
      <c r="F102">
        <v>863</v>
      </c>
      <c r="G102">
        <v>892</v>
      </c>
      <c r="H102">
        <v>1755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193</v>
      </c>
      <c r="F103">
        <v>234</v>
      </c>
      <c r="G103">
        <v>224</v>
      </c>
      <c r="H103">
        <v>458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381</v>
      </c>
      <c r="F104">
        <v>391</v>
      </c>
      <c r="G104">
        <v>456</v>
      </c>
      <c r="H104">
        <v>847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827</v>
      </c>
      <c r="F105">
        <v>949</v>
      </c>
      <c r="G105">
        <v>931</v>
      </c>
      <c r="H105">
        <v>1880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501</v>
      </c>
      <c r="F106">
        <v>522</v>
      </c>
      <c r="G106">
        <v>546</v>
      </c>
      <c r="H106">
        <v>1068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770</v>
      </c>
      <c r="F107">
        <v>828</v>
      </c>
      <c r="G107">
        <v>845</v>
      </c>
      <c r="H107">
        <v>1673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1007</v>
      </c>
      <c r="F108">
        <v>1059</v>
      </c>
      <c r="G108">
        <v>1189</v>
      </c>
      <c r="H108">
        <v>2248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668</v>
      </c>
      <c r="F109">
        <v>637</v>
      </c>
      <c r="G109">
        <v>736</v>
      </c>
      <c r="H109">
        <v>1373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221</v>
      </c>
      <c r="F110">
        <v>257</v>
      </c>
      <c r="G110">
        <v>277</v>
      </c>
      <c r="H110">
        <v>534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122</v>
      </c>
      <c r="G111">
        <v>154</v>
      </c>
      <c r="H111">
        <v>276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473</v>
      </c>
      <c r="F112">
        <v>503</v>
      </c>
      <c r="G112">
        <v>558</v>
      </c>
      <c r="H112">
        <v>1061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198</v>
      </c>
      <c r="F113">
        <v>232</v>
      </c>
      <c r="G113">
        <v>250</v>
      </c>
      <c r="H113">
        <v>482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70</v>
      </c>
      <c r="G114">
        <v>74</v>
      </c>
      <c r="H114">
        <v>144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227</v>
      </c>
      <c r="F115">
        <v>303</v>
      </c>
      <c r="G115">
        <v>321</v>
      </c>
      <c r="H115">
        <v>624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302</v>
      </c>
      <c r="F116">
        <v>392</v>
      </c>
      <c r="G116">
        <v>407</v>
      </c>
      <c r="H116">
        <v>799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232</v>
      </c>
      <c r="F117">
        <v>295</v>
      </c>
      <c r="G117">
        <v>309</v>
      </c>
      <c r="H117">
        <v>604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110</v>
      </c>
      <c r="F118">
        <v>114</v>
      </c>
      <c r="G118">
        <v>129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262</v>
      </c>
      <c r="F119">
        <v>286</v>
      </c>
      <c r="G119">
        <v>327</v>
      </c>
      <c r="H119">
        <v>613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455</v>
      </c>
      <c r="F120">
        <v>453</v>
      </c>
      <c r="G120">
        <v>537</v>
      </c>
      <c r="H120">
        <v>990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375</v>
      </c>
      <c r="F121">
        <v>340</v>
      </c>
      <c r="G121">
        <v>405</v>
      </c>
      <c r="H121">
        <v>745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154</v>
      </c>
      <c r="F123">
        <v>180</v>
      </c>
      <c r="G123">
        <v>194</v>
      </c>
      <c r="H123">
        <v>374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348</v>
      </c>
      <c r="F124">
        <v>434</v>
      </c>
      <c r="G124">
        <v>476</v>
      </c>
      <c r="H124">
        <v>910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879</v>
      </c>
      <c r="F125">
        <v>1052</v>
      </c>
      <c r="G125">
        <v>1099</v>
      </c>
      <c r="H125">
        <v>2151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176</v>
      </c>
      <c r="F126">
        <v>197</v>
      </c>
      <c r="G126">
        <v>246</v>
      </c>
      <c r="H126">
        <v>443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780</v>
      </c>
      <c r="F127">
        <v>891</v>
      </c>
      <c r="G127">
        <v>928</v>
      </c>
      <c r="H127">
        <v>1819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92</v>
      </c>
      <c r="F128">
        <v>103</v>
      </c>
      <c r="G128">
        <v>114</v>
      </c>
      <c r="H128">
        <v>217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257</v>
      </c>
      <c r="G129">
        <v>285</v>
      </c>
      <c r="H129">
        <v>542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869</v>
      </c>
      <c r="F130">
        <v>966</v>
      </c>
      <c r="G130">
        <v>1078</v>
      </c>
      <c r="H130">
        <v>2044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230</v>
      </c>
      <c r="G131">
        <v>302</v>
      </c>
      <c r="H131">
        <v>532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149</v>
      </c>
      <c r="F132">
        <v>167</v>
      </c>
      <c r="G132">
        <v>198</v>
      </c>
      <c r="H132">
        <v>365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408</v>
      </c>
      <c r="F133">
        <v>409</v>
      </c>
      <c r="G133">
        <v>502</v>
      </c>
      <c r="H133">
        <v>911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320</v>
      </c>
      <c r="F134">
        <v>339</v>
      </c>
      <c r="G134">
        <v>369</v>
      </c>
      <c r="H134">
        <v>708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251</v>
      </c>
      <c r="F135">
        <v>273</v>
      </c>
      <c r="G135">
        <v>323</v>
      </c>
      <c r="H135">
        <v>596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418</v>
      </c>
      <c r="F136">
        <v>453</v>
      </c>
      <c r="G136">
        <v>518</v>
      </c>
      <c r="H136">
        <v>971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646</v>
      </c>
      <c r="F138">
        <v>773</v>
      </c>
      <c r="G138">
        <v>837</v>
      </c>
      <c r="H138">
        <v>1610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379</v>
      </c>
      <c r="F139">
        <v>443</v>
      </c>
      <c r="G139">
        <v>465</v>
      </c>
      <c r="H139">
        <v>908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705</v>
      </c>
      <c r="G140">
        <v>743</v>
      </c>
      <c r="H140">
        <v>1448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176</v>
      </c>
      <c r="F141">
        <v>189</v>
      </c>
      <c r="G141">
        <v>210</v>
      </c>
      <c r="H141">
        <v>399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536</v>
      </c>
      <c r="F142">
        <v>621</v>
      </c>
      <c r="G142">
        <v>653</v>
      </c>
      <c r="H142">
        <v>1274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553</v>
      </c>
      <c r="G143">
        <v>571</v>
      </c>
      <c r="H143">
        <v>1124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608</v>
      </c>
      <c r="F144">
        <v>660</v>
      </c>
      <c r="G144">
        <v>724</v>
      </c>
      <c r="H144">
        <v>1384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357</v>
      </c>
      <c r="F146">
        <v>434</v>
      </c>
      <c r="G146">
        <v>486</v>
      </c>
      <c r="H146">
        <v>920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175</v>
      </c>
      <c r="F147">
        <v>227</v>
      </c>
      <c r="G147">
        <v>224</v>
      </c>
      <c r="H147">
        <v>451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97</v>
      </c>
      <c r="F148">
        <v>97</v>
      </c>
      <c r="G148">
        <v>0</v>
      </c>
      <c r="H148">
        <v>97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598</v>
      </c>
      <c r="F149">
        <v>624</v>
      </c>
      <c r="G149">
        <v>674</v>
      </c>
      <c r="H149">
        <v>1298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54</v>
      </c>
      <c r="F151">
        <v>47</v>
      </c>
      <c r="G151">
        <v>72</v>
      </c>
      <c r="H151">
        <v>119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175</v>
      </c>
      <c r="F152">
        <v>178</v>
      </c>
      <c r="G152">
        <v>203</v>
      </c>
      <c r="H152">
        <v>381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439</v>
      </c>
      <c r="F153">
        <v>498</v>
      </c>
      <c r="G153">
        <v>456</v>
      </c>
      <c r="H153">
        <v>954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416</v>
      </c>
      <c r="F154">
        <v>463</v>
      </c>
      <c r="G154">
        <v>458</v>
      </c>
      <c r="H154">
        <v>921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239</v>
      </c>
      <c r="F155">
        <v>253</v>
      </c>
      <c r="G155">
        <v>295</v>
      </c>
      <c r="H155">
        <v>548</v>
      </c>
    </row>
    <row r="156" spans="4:8" ht="13.5">
      <c r="D156" t="s">
        <v>986</v>
      </c>
      <c r="E156">
        <f>SUM(E2:E155)</f>
        <v>30913</v>
      </c>
      <c r="F156">
        <f>SUM(F2:F155)</f>
        <v>33349</v>
      </c>
      <c r="G156">
        <f>SUM(G2:G155)</f>
        <v>36476</v>
      </c>
      <c r="H156">
        <f>SUM(H2:H155)</f>
        <v>69825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218</v>
      </c>
      <c r="F158">
        <v>269</v>
      </c>
      <c r="G158">
        <v>291</v>
      </c>
      <c r="H158">
        <v>560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202</v>
      </c>
      <c r="F159">
        <v>223</v>
      </c>
      <c r="G159">
        <v>246</v>
      </c>
      <c r="H159">
        <v>469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187</v>
      </c>
      <c r="G160">
        <v>218</v>
      </c>
      <c r="H160">
        <v>405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125</v>
      </c>
      <c r="F161">
        <v>131</v>
      </c>
      <c r="G161">
        <v>166</v>
      </c>
      <c r="H161">
        <v>297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157</v>
      </c>
      <c r="F162">
        <v>213</v>
      </c>
      <c r="G162">
        <v>234</v>
      </c>
      <c r="H162">
        <v>447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194</v>
      </c>
      <c r="F163">
        <v>255</v>
      </c>
      <c r="G163">
        <v>299</v>
      </c>
      <c r="H163">
        <v>554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206</v>
      </c>
      <c r="F164">
        <v>178</v>
      </c>
      <c r="G164">
        <v>200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116</v>
      </c>
      <c r="F165">
        <v>145</v>
      </c>
      <c r="G165">
        <v>172</v>
      </c>
      <c r="H165">
        <v>317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242</v>
      </c>
      <c r="F166">
        <v>277</v>
      </c>
      <c r="G166">
        <v>315</v>
      </c>
      <c r="H166">
        <v>592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235</v>
      </c>
      <c r="G167">
        <v>259</v>
      </c>
      <c r="H167">
        <v>494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117</v>
      </c>
      <c r="H168">
        <v>217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113</v>
      </c>
      <c r="G170">
        <v>123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109</v>
      </c>
      <c r="G171">
        <v>120</v>
      </c>
      <c r="H171">
        <v>229</v>
      </c>
    </row>
    <row r="172" spans="4:8" ht="13.5">
      <c r="D172" t="s">
        <v>674</v>
      </c>
      <c r="E172">
        <f>SUM(E158:E171)</f>
        <v>2144</v>
      </c>
      <c r="F172">
        <f>SUM(F158:F171)</f>
        <v>2562</v>
      </c>
      <c r="G172">
        <f>SUM(G158:G171)</f>
        <v>2896</v>
      </c>
      <c r="H172">
        <f>SUM(H158:H171)</f>
        <v>5458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16</v>
      </c>
      <c r="F202">
        <v>10</v>
      </c>
      <c r="G202">
        <v>24</v>
      </c>
      <c r="H202">
        <v>34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26</v>
      </c>
      <c r="G204">
        <v>37</v>
      </c>
      <c r="H204">
        <v>63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9</v>
      </c>
      <c r="G205">
        <v>8</v>
      </c>
      <c r="H205">
        <v>17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39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33</v>
      </c>
      <c r="G209">
        <v>38</v>
      </c>
      <c r="H209">
        <v>71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7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11</v>
      </c>
      <c r="H220">
        <v>25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43</v>
      </c>
      <c r="H234">
        <v>82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12</v>
      </c>
      <c r="G237">
        <v>14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22</v>
      </c>
      <c r="H241">
        <v>40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17</v>
      </c>
      <c r="H242">
        <v>28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20</v>
      </c>
      <c r="G246">
        <v>21</v>
      </c>
      <c r="H246">
        <v>41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26</v>
      </c>
      <c r="H251">
        <v>50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26</v>
      </c>
      <c r="G254">
        <v>34</v>
      </c>
      <c r="H254">
        <v>60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14</v>
      </c>
      <c r="H266">
        <v>24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14</v>
      </c>
      <c r="G271">
        <v>12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10</v>
      </c>
      <c r="H275">
        <v>22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7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13</v>
      </c>
      <c r="G292">
        <v>22</v>
      </c>
      <c r="H292">
        <v>35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1372</v>
      </c>
      <c r="F297">
        <f>SUM(F174:F296)</f>
        <v>1533</v>
      </c>
      <c r="G297">
        <f>SUM(G174:G296)</f>
        <v>1721</v>
      </c>
      <c r="H297">
        <f>SUM(H174:H296)</f>
        <v>3254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49</v>
      </c>
      <c r="G301">
        <v>56</v>
      </c>
      <c r="H301">
        <v>105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41</v>
      </c>
      <c r="G302">
        <v>40</v>
      </c>
      <c r="H302">
        <v>81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44</v>
      </c>
      <c r="G305">
        <v>52</v>
      </c>
      <c r="H305">
        <v>96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19</v>
      </c>
      <c r="H307">
        <v>31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101</v>
      </c>
      <c r="F311">
        <v>94</v>
      </c>
      <c r="G311">
        <v>128</v>
      </c>
      <c r="H311">
        <v>222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29</v>
      </c>
      <c r="G313">
        <v>37</v>
      </c>
      <c r="H313">
        <v>66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47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54</v>
      </c>
      <c r="G316">
        <v>60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39</v>
      </c>
      <c r="G319">
        <v>51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31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25</v>
      </c>
      <c r="G325">
        <v>30</v>
      </c>
      <c r="H325">
        <v>55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18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20</v>
      </c>
      <c r="H348">
        <v>39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15</v>
      </c>
      <c r="G349">
        <v>18</v>
      </c>
      <c r="H349">
        <v>33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43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44</v>
      </c>
      <c r="G354">
        <v>52</v>
      </c>
      <c r="H354">
        <v>96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13</v>
      </c>
      <c r="H355">
        <v>22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36</v>
      </c>
      <c r="G356">
        <v>46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36</v>
      </c>
      <c r="G367">
        <v>42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33</v>
      </c>
      <c r="F370">
        <v>68</v>
      </c>
      <c r="G370">
        <v>50</v>
      </c>
      <c r="H370">
        <v>118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36</v>
      </c>
      <c r="G371">
        <v>48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59</v>
      </c>
      <c r="F374">
        <v>65</v>
      </c>
      <c r="G374">
        <v>78</v>
      </c>
      <c r="H374">
        <v>143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14</v>
      </c>
      <c r="G378">
        <v>65</v>
      </c>
      <c r="H378">
        <v>79</v>
      </c>
    </row>
    <row r="379" spans="4:8" ht="13.5">
      <c r="D379" t="s">
        <v>871</v>
      </c>
      <c r="E379">
        <f>SUM(E299:E378)</f>
        <v>1856</v>
      </c>
      <c r="F379">
        <f>SUM(F299:F378)</f>
        <v>2099</v>
      </c>
      <c r="G379">
        <f>SUM(G299:G378)</f>
        <v>2446</v>
      </c>
      <c r="H379">
        <f>SUM(H299:H378)</f>
        <v>4545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39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13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41</v>
      </c>
      <c r="G392">
        <v>51</v>
      </c>
      <c r="H392">
        <v>92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46</v>
      </c>
      <c r="G398">
        <v>51</v>
      </c>
      <c r="H398">
        <v>97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39</v>
      </c>
      <c r="G399">
        <v>43</v>
      </c>
      <c r="H399">
        <v>82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35</v>
      </c>
      <c r="G403">
        <v>43</v>
      </c>
      <c r="H403">
        <v>78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24</v>
      </c>
      <c r="F410">
        <v>30</v>
      </c>
      <c r="G410">
        <v>32</v>
      </c>
      <c r="H410">
        <v>62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41</v>
      </c>
      <c r="H411">
        <v>85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57</v>
      </c>
      <c r="F412">
        <v>44</v>
      </c>
      <c r="G412">
        <v>64</v>
      </c>
      <c r="H412">
        <v>108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30</v>
      </c>
      <c r="H413">
        <v>53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23</v>
      </c>
      <c r="G416">
        <v>21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22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22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26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21</v>
      </c>
      <c r="G426">
        <v>28</v>
      </c>
      <c r="H426">
        <v>49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12</v>
      </c>
      <c r="H428">
        <v>23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17</v>
      </c>
      <c r="G430">
        <v>15</v>
      </c>
      <c r="H430">
        <v>32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1139</v>
      </c>
      <c r="F460">
        <f>SUM(F381:F459)</f>
        <v>1304</v>
      </c>
      <c r="G460">
        <f>SUM(G381:G459)</f>
        <v>1475</v>
      </c>
      <c r="H460">
        <f>SUM(H381:H459)</f>
        <v>2779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19" sqref="J19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201205</v>
      </c>
      <c r="C2">
        <v>1</v>
      </c>
      <c r="D2">
        <v>1573</v>
      </c>
      <c r="E2">
        <v>1906</v>
      </c>
      <c r="F2">
        <v>1644</v>
      </c>
    </row>
    <row r="3" spans="1:6" ht="13.5">
      <c r="A3">
        <v>44203</v>
      </c>
      <c r="B3">
        <v>201205</v>
      </c>
      <c r="C3">
        <v>2</v>
      </c>
      <c r="D3">
        <v>3841</v>
      </c>
      <c r="E3">
        <v>4267</v>
      </c>
      <c r="F3">
        <v>3736</v>
      </c>
    </row>
    <row r="4" spans="1:6" ht="13.5">
      <c r="A4">
        <v>44203</v>
      </c>
      <c r="B4">
        <v>201205</v>
      </c>
      <c r="C4">
        <v>3</v>
      </c>
      <c r="D4">
        <v>3838</v>
      </c>
      <c r="E4">
        <v>4226</v>
      </c>
      <c r="F4">
        <v>3938</v>
      </c>
    </row>
    <row r="5" spans="1:6" ht="13.5">
      <c r="A5">
        <v>44203</v>
      </c>
      <c r="B5">
        <v>201205</v>
      </c>
      <c r="C5">
        <v>4</v>
      </c>
      <c r="D5">
        <v>3847</v>
      </c>
      <c r="E5">
        <v>4147</v>
      </c>
      <c r="F5">
        <v>3300</v>
      </c>
    </row>
    <row r="6" spans="1:6" ht="13.5">
      <c r="A6">
        <v>44203</v>
      </c>
      <c r="B6">
        <v>201205</v>
      </c>
      <c r="C6">
        <v>5</v>
      </c>
      <c r="D6">
        <v>4164</v>
      </c>
      <c r="E6">
        <v>4425</v>
      </c>
      <c r="F6">
        <v>3856</v>
      </c>
    </row>
    <row r="7" spans="1:6" ht="13.5">
      <c r="A7">
        <v>44203</v>
      </c>
      <c r="B7">
        <v>201205</v>
      </c>
      <c r="C7">
        <v>6</v>
      </c>
      <c r="D7">
        <v>4048</v>
      </c>
      <c r="E7">
        <v>4501</v>
      </c>
      <c r="F7">
        <v>3644</v>
      </c>
    </row>
    <row r="8" spans="1:6" ht="13.5">
      <c r="A8">
        <v>44203</v>
      </c>
      <c r="B8">
        <v>201205</v>
      </c>
      <c r="C8">
        <v>7</v>
      </c>
      <c r="D8">
        <v>3051</v>
      </c>
      <c r="E8">
        <v>3292</v>
      </c>
      <c r="F8">
        <v>2656</v>
      </c>
    </row>
    <row r="9" spans="1:6" ht="13.5">
      <c r="A9">
        <v>44203</v>
      </c>
      <c r="B9">
        <v>201205</v>
      </c>
      <c r="C9">
        <v>8</v>
      </c>
      <c r="D9">
        <v>4142</v>
      </c>
      <c r="E9">
        <v>4686</v>
      </c>
      <c r="F9">
        <v>3778</v>
      </c>
    </row>
    <row r="10" spans="1:6" ht="13.5">
      <c r="A10">
        <v>44203</v>
      </c>
      <c r="B10">
        <v>201205</v>
      </c>
      <c r="C10">
        <v>9</v>
      </c>
      <c r="D10">
        <v>1363</v>
      </c>
      <c r="E10">
        <v>1434</v>
      </c>
      <c r="F10">
        <v>1202</v>
      </c>
    </row>
    <row r="11" spans="1:6" ht="13.5">
      <c r="A11">
        <v>44203</v>
      </c>
      <c r="B11">
        <v>201205</v>
      </c>
      <c r="C11">
        <v>10</v>
      </c>
      <c r="D11">
        <v>1418</v>
      </c>
      <c r="E11">
        <v>1434</v>
      </c>
      <c r="F11">
        <v>1237</v>
      </c>
    </row>
    <row r="12" spans="1:6" ht="13.5">
      <c r="A12">
        <v>44203</v>
      </c>
      <c r="B12">
        <v>201205</v>
      </c>
      <c r="C12">
        <v>11</v>
      </c>
      <c r="D12">
        <v>2064</v>
      </c>
      <c r="E12">
        <v>2158</v>
      </c>
      <c r="F12">
        <v>1922</v>
      </c>
    </row>
    <row r="13" spans="1:6" ht="13.5">
      <c r="A13">
        <v>44203</v>
      </c>
      <c r="B13">
        <v>201205</v>
      </c>
      <c r="C13">
        <v>21</v>
      </c>
      <c r="D13">
        <v>810</v>
      </c>
      <c r="E13">
        <v>921</v>
      </c>
      <c r="F13">
        <v>705</v>
      </c>
    </row>
    <row r="14" spans="1:6" ht="13.5">
      <c r="A14">
        <v>44203</v>
      </c>
      <c r="B14">
        <v>201205</v>
      </c>
      <c r="C14">
        <v>22</v>
      </c>
      <c r="D14">
        <v>1068</v>
      </c>
      <c r="E14">
        <v>1220</v>
      </c>
      <c r="F14">
        <v>915</v>
      </c>
    </row>
    <row r="15" spans="1:6" ht="13.5">
      <c r="A15">
        <v>44203</v>
      </c>
      <c r="B15">
        <v>201205</v>
      </c>
      <c r="C15">
        <v>23</v>
      </c>
      <c r="D15">
        <v>462</v>
      </c>
      <c r="E15">
        <v>512</v>
      </c>
      <c r="F15">
        <v>353</v>
      </c>
    </row>
    <row r="16" spans="1:6" ht="13.5">
      <c r="A16">
        <v>44203</v>
      </c>
      <c r="B16">
        <v>201205</v>
      </c>
      <c r="C16">
        <v>24</v>
      </c>
      <c r="D16">
        <v>222</v>
      </c>
      <c r="E16">
        <v>243</v>
      </c>
      <c r="F16">
        <v>171</v>
      </c>
    </row>
    <row r="17" spans="1:6" ht="13.5">
      <c r="A17">
        <v>44203</v>
      </c>
      <c r="B17">
        <v>201205</v>
      </c>
      <c r="C17">
        <v>32</v>
      </c>
      <c r="D17">
        <v>760</v>
      </c>
      <c r="E17">
        <v>838</v>
      </c>
      <c r="F17">
        <v>631</v>
      </c>
    </row>
    <row r="18" spans="1:6" ht="13.5">
      <c r="A18">
        <v>44203</v>
      </c>
      <c r="B18">
        <v>201205</v>
      </c>
      <c r="C18">
        <v>33</v>
      </c>
      <c r="D18">
        <v>773</v>
      </c>
      <c r="E18">
        <v>883</v>
      </c>
      <c r="F18">
        <v>741</v>
      </c>
    </row>
    <row r="19" spans="1:6" ht="13.5">
      <c r="A19">
        <v>44203</v>
      </c>
      <c r="B19">
        <v>201205</v>
      </c>
      <c r="C19">
        <v>41</v>
      </c>
      <c r="D19">
        <v>687</v>
      </c>
      <c r="E19">
        <v>812</v>
      </c>
      <c r="F19">
        <v>616</v>
      </c>
    </row>
    <row r="20" spans="1:6" ht="13.5">
      <c r="A20">
        <v>44203</v>
      </c>
      <c r="B20">
        <v>201205</v>
      </c>
      <c r="C20">
        <v>43</v>
      </c>
      <c r="D20">
        <v>761</v>
      </c>
      <c r="E20">
        <v>862</v>
      </c>
      <c r="F20">
        <v>642</v>
      </c>
    </row>
    <row r="21" spans="1:6" ht="13.5">
      <c r="A21">
        <v>44203</v>
      </c>
      <c r="B21">
        <v>201205</v>
      </c>
      <c r="C21">
        <v>44</v>
      </c>
      <c r="D21">
        <v>222</v>
      </c>
      <c r="E21">
        <v>288</v>
      </c>
      <c r="F21">
        <v>200</v>
      </c>
    </row>
    <row r="22" spans="1:6" ht="13.5">
      <c r="A22">
        <v>44203</v>
      </c>
      <c r="B22">
        <v>201205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201205</v>
      </c>
      <c r="C23">
        <v>46</v>
      </c>
      <c r="D23">
        <v>374</v>
      </c>
      <c r="E23">
        <v>424</v>
      </c>
      <c r="F23">
        <v>347</v>
      </c>
    </row>
    <row r="24" spans="1:6" ht="13.5">
      <c r="A24">
        <v>44203</v>
      </c>
      <c r="B24">
        <v>201205</v>
      </c>
      <c r="C24">
        <v>51</v>
      </c>
      <c r="D24">
        <v>1304</v>
      </c>
      <c r="E24">
        <v>1475</v>
      </c>
      <c r="F24">
        <v>1139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C1">
      <selection activeCell="M27" sqref="M27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201205</v>
      </c>
      <c r="C2">
        <v>1</v>
      </c>
      <c r="D2">
        <v>262</v>
      </c>
      <c r="E2">
        <v>233</v>
      </c>
      <c r="F2">
        <v>257</v>
      </c>
      <c r="G2">
        <v>382</v>
      </c>
      <c r="H2">
        <v>338</v>
      </c>
      <c r="I2">
        <v>426</v>
      </c>
      <c r="J2">
        <v>633</v>
      </c>
      <c r="K2">
        <v>553</v>
      </c>
      <c r="L2">
        <v>340</v>
      </c>
      <c r="M2">
        <v>55</v>
      </c>
      <c r="N2">
        <v>0</v>
      </c>
      <c r="O2">
        <v>3479</v>
      </c>
    </row>
    <row r="3" spans="1:15" ht="13.5">
      <c r="A3">
        <v>44203</v>
      </c>
      <c r="B3">
        <v>201205</v>
      </c>
      <c r="C3">
        <v>2</v>
      </c>
      <c r="D3">
        <v>922</v>
      </c>
      <c r="E3">
        <v>677</v>
      </c>
      <c r="F3">
        <v>994</v>
      </c>
      <c r="G3">
        <v>1205</v>
      </c>
      <c r="H3">
        <v>888</v>
      </c>
      <c r="I3">
        <v>932</v>
      </c>
      <c r="J3">
        <v>1062</v>
      </c>
      <c r="K3">
        <v>807</v>
      </c>
      <c r="L3">
        <v>518</v>
      </c>
      <c r="M3">
        <v>99</v>
      </c>
      <c r="N3">
        <v>4</v>
      </c>
      <c r="O3">
        <v>8108</v>
      </c>
    </row>
    <row r="4" spans="1:15" ht="13.5">
      <c r="A4">
        <v>44203</v>
      </c>
      <c r="B4">
        <v>201205</v>
      </c>
      <c r="C4">
        <v>3</v>
      </c>
      <c r="D4">
        <v>657</v>
      </c>
      <c r="E4">
        <v>708</v>
      </c>
      <c r="F4">
        <v>789</v>
      </c>
      <c r="G4">
        <v>996</v>
      </c>
      <c r="H4">
        <v>1030</v>
      </c>
      <c r="I4">
        <v>1031</v>
      </c>
      <c r="J4">
        <v>1231</v>
      </c>
      <c r="K4">
        <v>937</v>
      </c>
      <c r="L4">
        <v>582</v>
      </c>
      <c r="M4">
        <v>103</v>
      </c>
      <c r="N4">
        <v>0</v>
      </c>
      <c r="O4">
        <v>8064</v>
      </c>
    </row>
    <row r="5" spans="1:15" ht="13.5">
      <c r="A5">
        <v>44203</v>
      </c>
      <c r="B5">
        <v>201205</v>
      </c>
      <c r="C5">
        <v>4</v>
      </c>
      <c r="D5">
        <v>968</v>
      </c>
      <c r="E5">
        <v>941</v>
      </c>
      <c r="F5">
        <v>876</v>
      </c>
      <c r="G5">
        <v>1139</v>
      </c>
      <c r="H5">
        <v>1178</v>
      </c>
      <c r="I5">
        <v>1063</v>
      </c>
      <c r="J5">
        <v>904</v>
      </c>
      <c r="K5">
        <v>597</v>
      </c>
      <c r="L5">
        <v>279</v>
      </c>
      <c r="M5">
        <v>45</v>
      </c>
      <c r="N5">
        <v>4</v>
      </c>
      <c r="O5">
        <v>7994</v>
      </c>
    </row>
    <row r="6" spans="1:15" ht="13.5">
      <c r="A6">
        <v>44203</v>
      </c>
      <c r="B6">
        <v>201205</v>
      </c>
      <c r="C6">
        <v>5</v>
      </c>
      <c r="D6">
        <v>879</v>
      </c>
      <c r="E6">
        <v>841</v>
      </c>
      <c r="F6">
        <v>1104</v>
      </c>
      <c r="G6">
        <v>1237</v>
      </c>
      <c r="H6">
        <v>1066</v>
      </c>
      <c r="I6">
        <v>1077</v>
      </c>
      <c r="J6">
        <v>1109</v>
      </c>
      <c r="K6">
        <v>793</v>
      </c>
      <c r="L6">
        <v>410</v>
      </c>
      <c r="M6">
        <v>69</v>
      </c>
      <c r="N6">
        <v>4</v>
      </c>
      <c r="O6">
        <v>8589</v>
      </c>
    </row>
    <row r="7" spans="1:15" ht="13.5">
      <c r="A7">
        <v>44203</v>
      </c>
      <c r="B7">
        <v>201205</v>
      </c>
      <c r="C7">
        <v>6</v>
      </c>
      <c r="D7">
        <v>928</v>
      </c>
      <c r="E7">
        <v>849</v>
      </c>
      <c r="F7">
        <v>893</v>
      </c>
      <c r="G7">
        <v>1161</v>
      </c>
      <c r="H7">
        <v>1036</v>
      </c>
      <c r="I7">
        <v>1020</v>
      </c>
      <c r="J7">
        <v>1209</v>
      </c>
      <c r="K7">
        <v>907</v>
      </c>
      <c r="L7">
        <v>441</v>
      </c>
      <c r="M7">
        <v>101</v>
      </c>
      <c r="N7">
        <v>4</v>
      </c>
      <c r="O7">
        <v>8549</v>
      </c>
    </row>
    <row r="8" spans="1:15" ht="13.5">
      <c r="A8">
        <v>44203</v>
      </c>
      <c r="B8">
        <v>201205</v>
      </c>
      <c r="C8">
        <v>7</v>
      </c>
      <c r="D8">
        <v>717</v>
      </c>
      <c r="E8">
        <v>648</v>
      </c>
      <c r="F8">
        <v>740</v>
      </c>
      <c r="G8">
        <v>942</v>
      </c>
      <c r="H8">
        <v>780</v>
      </c>
      <c r="I8">
        <v>802</v>
      </c>
      <c r="J8">
        <v>839</v>
      </c>
      <c r="K8">
        <v>549</v>
      </c>
      <c r="L8">
        <v>271</v>
      </c>
      <c r="M8">
        <v>55</v>
      </c>
      <c r="N8">
        <v>0</v>
      </c>
      <c r="O8">
        <v>6343</v>
      </c>
    </row>
    <row r="9" spans="1:15" ht="13.5">
      <c r="A9">
        <v>44203</v>
      </c>
      <c r="B9">
        <v>201205</v>
      </c>
      <c r="C9">
        <v>8</v>
      </c>
      <c r="D9">
        <v>999</v>
      </c>
      <c r="E9">
        <v>1010</v>
      </c>
      <c r="F9">
        <v>842</v>
      </c>
      <c r="G9">
        <v>1218</v>
      </c>
      <c r="H9">
        <v>999</v>
      </c>
      <c r="I9">
        <v>1059</v>
      </c>
      <c r="J9">
        <v>1256</v>
      </c>
      <c r="K9">
        <v>800</v>
      </c>
      <c r="L9">
        <v>515</v>
      </c>
      <c r="M9">
        <v>127</v>
      </c>
      <c r="N9">
        <v>3</v>
      </c>
      <c r="O9">
        <v>8828</v>
      </c>
    </row>
    <row r="10" spans="1:15" ht="13.5">
      <c r="A10">
        <v>44203</v>
      </c>
      <c r="B10">
        <v>201205</v>
      </c>
      <c r="C10">
        <v>9</v>
      </c>
      <c r="D10">
        <v>210</v>
      </c>
      <c r="E10">
        <v>270</v>
      </c>
      <c r="F10">
        <v>287</v>
      </c>
      <c r="G10">
        <v>303</v>
      </c>
      <c r="H10">
        <v>319</v>
      </c>
      <c r="I10">
        <v>368</v>
      </c>
      <c r="J10">
        <v>471</v>
      </c>
      <c r="K10">
        <v>332</v>
      </c>
      <c r="L10">
        <v>194</v>
      </c>
      <c r="M10">
        <v>42</v>
      </c>
      <c r="N10">
        <v>1</v>
      </c>
      <c r="O10">
        <v>2797</v>
      </c>
    </row>
    <row r="11" spans="1:15" ht="13.5">
      <c r="A11">
        <v>44203</v>
      </c>
      <c r="B11">
        <v>201205</v>
      </c>
      <c r="C11">
        <v>10</v>
      </c>
      <c r="D11">
        <v>199</v>
      </c>
      <c r="E11">
        <v>314</v>
      </c>
      <c r="F11">
        <v>364</v>
      </c>
      <c r="G11">
        <v>304</v>
      </c>
      <c r="H11">
        <v>343</v>
      </c>
      <c r="I11">
        <v>339</v>
      </c>
      <c r="J11">
        <v>437</v>
      </c>
      <c r="K11">
        <v>318</v>
      </c>
      <c r="L11">
        <v>195</v>
      </c>
      <c r="M11">
        <v>37</v>
      </c>
      <c r="N11">
        <v>2</v>
      </c>
      <c r="O11">
        <v>2852</v>
      </c>
    </row>
    <row r="12" spans="1:15" ht="13.5">
      <c r="A12">
        <v>44203</v>
      </c>
      <c r="B12">
        <v>201205</v>
      </c>
      <c r="C12">
        <v>11</v>
      </c>
      <c r="D12">
        <v>306</v>
      </c>
      <c r="E12">
        <v>365</v>
      </c>
      <c r="F12">
        <v>427</v>
      </c>
      <c r="G12">
        <v>471</v>
      </c>
      <c r="H12">
        <v>434</v>
      </c>
      <c r="I12">
        <v>530</v>
      </c>
      <c r="J12">
        <v>707</v>
      </c>
      <c r="K12">
        <v>569</v>
      </c>
      <c r="L12">
        <v>340</v>
      </c>
      <c r="M12">
        <v>72</v>
      </c>
      <c r="N12">
        <v>1</v>
      </c>
      <c r="O12">
        <v>4222</v>
      </c>
    </row>
    <row r="13" spans="1:15" ht="13.5">
      <c r="A13">
        <v>44203</v>
      </c>
      <c r="B13">
        <v>201205</v>
      </c>
      <c r="C13">
        <v>21</v>
      </c>
      <c r="D13">
        <v>120</v>
      </c>
      <c r="E13">
        <v>149</v>
      </c>
      <c r="F13">
        <v>138</v>
      </c>
      <c r="G13">
        <v>147</v>
      </c>
      <c r="H13">
        <v>193</v>
      </c>
      <c r="I13">
        <v>224</v>
      </c>
      <c r="J13">
        <v>304</v>
      </c>
      <c r="K13">
        <v>265</v>
      </c>
      <c r="L13">
        <v>154</v>
      </c>
      <c r="M13">
        <v>36</v>
      </c>
      <c r="N13">
        <v>1</v>
      </c>
      <c r="O13">
        <v>1731</v>
      </c>
    </row>
    <row r="14" spans="1:15" ht="13.5">
      <c r="A14">
        <v>44203</v>
      </c>
      <c r="B14">
        <v>201205</v>
      </c>
      <c r="C14">
        <v>22</v>
      </c>
      <c r="D14">
        <v>166</v>
      </c>
      <c r="E14">
        <v>234</v>
      </c>
      <c r="F14">
        <v>236</v>
      </c>
      <c r="G14">
        <v>255</v>
      </c>
      <c r="H14">
        <v>245</v>
      </c>
      <c r="I14">
        <v>360</v>
      </c>
      <c r="J14">
        <v>317</v>
      </c>
      <c r="K14">
        <v>252</v>
      </c>
      <c r="L14">
        <v>182</v>
      </c>
      <c r="M14">
        <v>40</v>
      </c>
      <c r="N14">
        <v>1</v>
      </c>
      <c r="O14">
        <v>2288</v>
      </c>
    </row>
    <row r="15" spans="1:15" ht="13.5">
      <c r="A15">
        <v>44203</v>
      </c>
      <c r="B15">
        <v>201205</v>
      </c>
      <c r="C15">
        <v>23</v>
      </c>
      <c r="D15">
        <v>91</v>
      </c>
      <c r="E15">
        <v>134</v>
      </c>
      <c r="F15">
        <v>76</v>
      </c>
      <c r="G15">
        <v>92</v>
      </c>
      <c r="H15">
        <v>130</v>
      </c>
      <c r="I15">
        <v>138</v>
      </c>
      <c r="J15">
        <v>105</v>
      </c>
      <c r="K15">
        <v>95</v>
      </c>
      <c r="L15">
        <v>98</v>
      </c>
      <c r="M15">
        <v>15</v>
      </c>
      <c r="N15">
        <v>0</v>
      </c>
      <c r="O15">
        <v>974</v>
      </c>
    </row>
    <row r="16" spans="1:15" ht="13.5">
      <c r="A16">
        <v>44203</v>
      </c>
      <c r="B16">
        <v>201205</v>
      </c>
      <c r="C16">
        <v>24</v>
      </c>
      <c r="D16">
        <v>31</v>
      </c>
      <c r="E16">
        <v>42</v>
      </c>
      <c r="F16">
        <v>45</v>
      </c>
      <c r="G16">
        <v>43</v>
      </c>
      <c r="H16">
        <v>40</v>
      </c>
      <c r="I16">
        <v>64</v>
      </c>
      <c r="J16">
        <v>77</v>
      </c>
      <c r="K16">
        <v>67</v>
      </c>
      <c r="L16">
        <v>51</v>
      </c>
      <c r="M16">
        <v>5</v>
      </c>
      <c r="N16">
        <v>0</v>
      </c>
      <c r="O16">
        <v>465</v>
      </c>
    </row>
    <row r="17" spans="1:15" ht="13.5">
      <c r="A17">
        <v>44203</v>
      </c>
      <c r="B17">
        <v>201205</v>
      </c>
      <c r="C17">
        <v>32</v>
      </c>
      <c r="D17">
        <v>116</v>
      </c>
      <c r="E17">
        <v>185</v>
      </c>
      <c r="F17">
        <v>111</v>
      </c>
      <c r="G17">
        <v>138</v>
      </c>
      <c r="H17">
        <v>167</v>
      </c>
      <c r="I17">
        <v>217</v>
      </c>
      <c r="J17">
        <v>258</v>
      </c>
      <c r="K17">
        <v>223</v>
      </c>
      <c r="L17">
        <v>159</v>
      </c>
      <c r="M17">
        <v>23</v>
      </c>
      <c r="N17">
        <v>1</v>
      </c>
      <c r="O17">
        <v>1598</v>
      </c>
    </row>
    <row r="18" spans="1:15" ht="13.5">
      <c r="A18">
        <v>44203</v>
      </c>
      <c r="B18">
        <v>201205</v>
      </c>
      <c r="C18">
        <v>33</v>
      </c>
      <c r="D18">
        <v>40</v>
      </c>
      <c r="E18">
        <v>102</v>
      </c>
      <c r="F18">
        <v>112</v>
      </c>
      <c r="G18">
        <v>97</v>
      </c>
      <c r="H18">
        <v>140</v>
      </c>
      <c r="I18">
        <v>265</v>
      </c>
      <c r="J18">
        <v>325</v>
      </c>
      <c r="K18">
        <v>290</v>
      </c>
      <c r="L18">
        <v>235</v>
      </c>
      <c r="M18">
        <v>50</v>
      </c>
      <c r="N18">
        <v>0</v>
      </c>
      <c r="O18">
        <v>1656</v>
      </c>
    </row>
    <row r="19" spans="1:15" ht="13.5">
      <c r="A19">
        <v>44203</v>
      </c>
      <c r="B19">
        <v>201205</v>
      </c>
      <c r="C19">
        <v>41</v>
      </c>
      <c r="D19">
        <v>78</v>
      </c>
      <c r="E19">
        <v>119</v>
      </c>
      <c r="F19">
        <v>140</v>
      </c>
      <c r="G19">
        <v>117</v>
      </c>
      <c r="H19">
        <v>135</v>
      </c>
      <c r="I19">
        <v>220</v>
      </c>
      <c r="J19">
        <v>264</v>
      </c>
      <c r="K19">
        <v>210</v>
      </c>
      <c r="L19">
        <v>179</v>
      </c>
      <c r="M19">
        <v>36</v>
      </c>
      <c r="N19">
        <v>1</v>
      </c>
      <c r="O19">
        <v>1499</v>
      </c>
    </row>
    <row r="20" spans="1:15" ht="13.5">
      <c r="A20">
        <v>44203</v>
      </c>
      <c r="B20">
        <v>201205</v>
      </c>
      <c r="C20">
        <v>43</v>
      </c>
      <c r="D20">
        <v>74</v>
      </c>
      <c r="E20">
        <v>139</v>
      </c>
      <c r="F20">
        <v>123</v>
      </c>
      <c r="G20">
        <v>109</v>
      </c>
      <c r="H20">
        <v>146</v>
      </c>
      <c r="I20">
        <v>225</v>
      </c>
      <c r="J20">
        <v>242</v>
      </c>
      <c r="K20">
        <v>258</v>
      </c>
      <c r="L20">
        <v>231</v>
      </c>
      <c r="M20">
        <v>72</v>
      </c>
      <c r="N20">
        <v>4</v>
      </c>
      <c r="O20">
        <v>1623</v>
      </c>
    </row>
    <row r="21" spans="1:15" ht="13.5">
      <c r="A21">
        <v>44203</v>
      </c>
      <c r="B21">
        <v>201205</v>
      </c>
      <c r="C21">
        <v>44</v>
      </c>
      <c r="D21">
        <v>29</v>
      </c>
      <c r="E21">
        <v>37</v>
      </c>
      <c r="F21">
        <v>35</v>
      </c>
      <c r="G21">
        <v>35</v>
      </c>
      <c r="H21">
        <v>60</v>
      </c>
      <c r="I21">
        <v>78</v>
      </c>
      <c r="J21">
        <v>71</v>
      </c>
      <c r="K21">
        <v>85</v>
      </c>
      <c r="L21">
        <v>63</v>
      </c>
      <c r="M21">
        <v>17</v>
      </c>
      <c r="N21">
        <v>0</v>
      </c>
      <c r="O21">
        <v>510</v>
      </c>
    </row>
    <row r="22" spans="1:15" ht="13.5">
      <c r="A22">
        <v>44203</v>
      </c>
      <c r="B22">
        <v>201205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22</v>
      </c>
      <c r="L22">
        <v>20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201205</v>
      </c>
      <c r="C23">
        <v>46</v>
      </c>
      <c r="D23">
        <v>15</v>
      </c>
      <c r="E23">
        <v>37</v>
      </c>
      <c r="F23">
        <v>47</v>
      </c>
      <c r="G23">
        <v>42</v>
      </c>
      <c r="H23">
        <v>66</v>
      </c>
      <c r="I23">
        <v>118</v>
      </c>
      <c r="J23">
        <v>158</v>
      </c>
      <c r="K23">
        <v>142</v>
      </c>
      <c r="L23">
        <v>141</v>
      </c>
      <c r="M23">
        <v>31</v>
      </c>
      <c r="N23">
        <v>1</v>
      </c>
      <c r="O23">
        <v>798</v>
      </c>
    </row>
    <row r="24" spans="1:15" ht="13.5">
      <c r="A24">
        <v>44203</v>
      </c>
      <c r="B24">
        <v>201205</v>
      </c>
      <c r="C24">
        <v>51</v>
      </c>
      <c r="D24">
        <v>119</v>
      </c>
      <c r="E24">
        <v>199</v>
      </c>
      <c r="F24">
        <v>190</v>
      </c>
      <c r="G24">
        <v>168</v>
      </c>
      <c r="H24">
        <v>189</v>
      </c>
      <c r="I24">
        <v>435</v>
      </c>
      <c r="J24">
        <v>404</v>
      </c>
      <c r="K24">
        <v>498</v>
      </c>
      <c r="L24">
        <v>465</v>
      </c>
      <c r="M24">
        <v>104</v>
      </c>
      <c r="N24">
        <v>8</v>
      </c>
      <c r="O24">
        <v>2779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85" t="s">
        <v>987</v>
      </c>
      <c r="B2" s="102"/>
      <c r="C2" s="86">
        <v>0</v>
      </c>
      <c r="D2" s="86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8</v>
      </c>
      <c r="L2" s="86">
        <v>9</v>
      </c>
      <c r="M2" s="86" t="s">
        <v>476</v>
      </c>
    </row>
    <row r="3" spans="1:13" ht="14.25">
      <c r="A3" s="119">
        <v>0</v>
      </c>
      <c r="B3" s="103" t="s">
        <v>0</v>
      </c>
      <c r="C3" s="87">
        <v>386</v>
      </c>
      <c r="D3" s="87">
        <v>420</v>
      </c>
      <c r="E3" s="87">
        <v>433</v>
      </c>
      <c r="F3" s="87">
        <v>427</v>
      </c>
      <c r="G3" s="87">
        <v>399</v>
      </c>
      <c r="H3" s="87">
        <v>394</v>
      </c>
      <c r="I3" s="87">
        <v>400</v>
      </c>
      <c r="J3" s="87">
        <v>361</v>
      </c>
      <c r="K3" s="87">
        <v>390</v>
      </c>
      <c r="L3" s="87">
        <v>403</v>
      </c>
      <c r="M3" s="87">
        <v>4013</v>
      </c>
    </row>
    <row r="4" spans="1:13" ht="14.25">
      <c r="A4" s="120"/>
      <c r="B4" s="104" t="s">
        <v>1</v>
      </c>
      <c r="C4" s="88">
        <v>389</v>
      </c>
      <c r="D4" s="88">
        <v>381</v>
      </c>
      <c r="E4" s="88">
        <v>401</v>
      </c>
      <c r="F4" s="88">
        <v>393</v>
      </c>
      <c r="G4" s="88">
        <v>384</v>
      </c>
      <c r="H4" s="88">
        <v>403</v>
      </c>
      <c r="I4" s="88">
        <v>393</v>
      </c>
      <c r="J4" s="88">
        <v>395</v>
      </c>
      <c r="K4" s="88">
        <v>374</v>
      </c>
      <c r="L4" s="88">
        <v>402</v>
      </c>
      <c r="M4" s="88">
        <v>3915</v>
      </c>
    </row>
    <row r="5" spans="1:13" ht="14.25">
      <c r="A5" s="121"/>
      <c r="B5" s="105" t="s">
        <v>2</v>
      </c>
      <c r="C5" s="89">
        <v>775</v>
      </c>
      <c r="D5" s="89">
        <v>801</v>
      </c>
      <c r="E5" s="89">
        <v>834</v>
      </c>
      <c r="F5" s="89">
        <v>820</v>
      </c>
      <c r="G5" s="89">
        <v>783</v>
      </c>
      <c r="H5" s="89">
        <v>797</v>
      </c>
      <c r="I5" s="89">
        <v>793</v>
      </c>
      <c r="J5" s="89">
        <v>756</v>
      </c>
      <c r="K5" s="89">
        <v>764</v>
      </c>
      <c r="L5" s="89">
        <v>805</v>
      </c>
      <c r="M5" s="89">
        <v>7928</v>
      </c>
    </row>
    <row r="6" spans="1:13" ht="14.25">
      <c r="A6" s="119">
        <v>10</v>
      </c>
      <c r="B6" s="103" t="s">
        <v>0</v>
      </c>
      <c r="C6" s="87">
        <v>437</v>
      </c>
      <c r="D6" s="87">
        <v>457</v>
      </c>
      <c r="E6" s="87">
        <v>391</v>
      </c>
      <c r="F6" s="87">
        <v>387</v>
      </c>
      <c r="G6" s="87">
        <v>470</v>
      </c>
      <c r="H6" s="87">
        <v>391</v>
      </c>
      <c r="I6" s="87">
        <v>428</v>
      </c>
      <c r="J6" s="87">
        <v>472</v>
      </c>
      <c r="K6" s="87">
        <v>403</v>
      </c>
      <c r="L6" s="87">
        <v>390</v>
      </c>
      <c r="M6" s="87">
        <v>4226</v>
      </c>
    </row>
    <row r="7" spans="1:13" ht="14.25">
      <c r="A7" s="120"/>
      <c r="B7" s="104" t="s">
        <v>1</v>
      </c>
      <c r="C7" s="88">
        <v>362</v>
      </c>
      <c r="D7" s="88">
        <v>390</v>
      </c>
      <c r="E7" s="88">
        <v>424</v>
      </c>
      <c r="F7" s="88">
        <v>424</v>
      </c>
      <c r="G7" s="88">
        <v>409</v>
      </c>
      <c r="H7" s="88">
        <v>366</v>
      </c>
      <c r="I7" s="88">
        <v>412</v>
      </c>
      <c r="J7" s="88">
        <v>429</v>
      </c>
      <c r="K7" s="88">
        <v>432</v>
      </c>
      <c r="L7" s="88">
        <v>369</v>
      </c>
      <c r="M7" s="88">
        <v>4017</v>
      </c>
    </row>
    <row r="8" spans="1:13" ht="14.25">
      <c r="A8" s="121"/>
      <c r="B8" s="105" t="s">
        <v>2</v>
      </c>
      <c r="C8" s="89">
        <v>799</v>
      </c>
      <c r="D8" s="89">
        <v>847</v>
      </c>
      <c r="E8" s="89">
        <v>815</v>
      </c>
      <c r="F8" s="89">
        <v>811</v>
      </c>
      <c r="G8" s="89">
        <v>879</v>
      </c>
      <c r="H8" s="89">
        <v>757</v>
      </c>
      <c r="I8" s="89">
        <v>840</v>
      </c>
      <c r="J8" s="89">
        <v>901</v>
      </c>
      <c r="K8" s="89">
        <v>835</v>
      </c>
      <c r="L8" s="89">
        <v>759</v>
      </c>
      <c r="M8" s="89">
        <v>8243</v>
      </c>
    </row>
    <row r="9" spans="1:13" ht="14.25">
      <c r="A9" s="119">
        <v>20</v>
      </c>
      <c r="B9" s="103" t="s">
        <v>0</v>
      </c>
      <c r="C9" s="87">
        <v>370</v>
      </c>
      <c r="D9" s="87">
        <v>418</v>
      </c>
      <c r="E9" s="87">
        <v>390</v>
      </c>
      <c r="F9" s="87">
        <v>446</v>
      </c>
      <c r="G9" s="87">
        <v>449</v>
      </c>
      <c r="H9" s="87">
        <v>490</v>
      </c>
      <c r="I9" s="87">
        <v>510</v>
      </c>
      <c r="J9" s="87">
        <v>532</v>
      </c>
      <c r="K9" s="87">
        <v>501</v>
      </c>
      <c r="L9" s="87">
        <v>518</v>
      </c>
      <c r="M9" s="87">
        <v>4624</v>
      </c>
    </row>
    <row r="10" spans="1:13" ht="14.25">
      <c r="A10" s="120"/>
      <c r="B10" s="104" t="s">
        <v>1</v>
      </c>
      <c r="C10" s="88">
        <v>353</v>
      </c>
      <c r="D10" s="88">
        <v>389</v>
      </c>
      <c r="E10" s="88">
        <v>367</v>
      </c>
      <c r="F10" s="88">
        <v>394</v>
      </c>
      <c r="G10" s="88">
        <v>386</v>
      </c>
      <c r="H10" s="88">
        <v>422</v>
      </c>
      <c r="I10" s="88">
        <v>465</v>
      </c>
      <c r="J10" s="88">
        <v>445</v>
      </c>
      <c r="K10" s="88">
        <v>483</v>
      </c>
      <c r="L10" s="88">
        <v>503</v>
      </c>
      <c r="M10" s="88">
        <v>4207</v>
      </c>
    </row>
    <row r="11" spans="1:13" ht="14.25">
      <c r="A11" s="121"/>
      <c r="B11" s="105" t="s">
        <v>2</v>
      </c>
      <c r="C11" s="89">
        <v>723</v>
      </c>
      <c r="D11" s="89">
        <v>807</v>
      </c>
      <c r="E11" s="89">
        <v>757</v>
      </c>
      <c r="F11" s="89">
        <v>840</v>
      </c>
      <c r="G11" s="89">
        <v>835</v>
      </c>
      <c r="H11" s="89">
        <v>912</v>
      </c>
      <c r="I11" s="89">
        <v>975</v>
      </c>
      <c r="J11" s="89">
        <v>977</v>
      </c>
      <c r="K11" s="89">
        <v>984</v>
      </c>
      <c r="L11" s="89">
        <v>1021</v>
      </c>
      <c r="M11" s="89">
        <v>8831</v>
      </c>
    </row>
    <row r="12" spans="1:13" ht="14.25">
      <c r="A12" s="119">
        <v>30</v>
      </c>
      <c r="B12" s="103" t="s">
        <v>0</v>
      </c>
      <c r="C12" s="87">
        <v>555</v>
      </c>
      <c r="D12" s="87">
        <v>466</v>
      </c>
      <c r="E12" s="87">
        <v>507</v>
      </c>
      <c r="F12" s="87">
        <v>545</v>
      </c>
      <c r="G12" s="87">
        <v>528</v>
      </c>
      <c r="H12" s="87">
        <v>507</v>
      </c>
      <c r="I12" s="87">
        <v>550</v>
      </c>
      <c r="J12" s="87">
        <v>615</v>
      </c>
      <c r="K12" s="87">
        <v>579</v>
      </c>
      <c r="L12" s="87">
        <v>595</v>
      </c>
      <c r="M12" s="87">
        <v>5447</v>
      </c>
    </row>
    <row r="13" spans="1:13" ht="14.25">
      <c r="A13" s="120"/>
      <c r="B13" s="104" t="s">
        <v>1</v>
      </c>
      <c r="C13" s="88">
        <v>502</v>
      </c>
      <c r="D13" s="88">
        <v>462</v>
      </c>
      <c r="E13" s="88">
        <v>458</v>
      </c>
      <c r="F13" s="88">
        <v>495</v>
      </c>
      <c r="G13" s="88">
        <v>475</v>
      </c>
      <c r="H13" s="88">
        <v>491</v>
      </c>
      <c r="I13" s="88">
        <v>525</v>
      </c>
      <c r="J13" s="88">
        <v>571</v>
      </c>
      <c r="K13" s="88">
        <v>566</v>
      </c>
      <c r="L13" s="88">
        <v>616</v>
      </c>
      <c r="M13" s="88">
        <v>5161</v>
      </c>
    </row>
    <row r="14" spans="1:13" ht="14.25">
      <c r="A14" s="121"/>
      <c r="B14" s="105" t="s">
        <v>2</v>
      </c>
      <c r="C14" s="89">
        <v>1057</v>
      </c>
      <c r="D14" s="89">
        <v>928</v>
      </c>
      <c r="E14" s="89">
        <v>965</v>
      </c>
      <c r="F14" s="89">
        <v>1040</v>
      </c>
      <c r="G14" s="89">
        <v>1003</v>
      </c>
      <c r="H14" s="89">
        <v>998</v>
      </c>
      <c r="I14" s="89">
        <v>1075</v>
      </c>
      <c r="J14" s="89">
        <v>1186</v>
      </c>
      <c r="K14" s="89">
        <v>1145</v>
      </c>
      <c r="L14" s="89">
        <v>1211</v>
      </c>
      <c r="M14" s="89">
        <v>10608</v>
      </c>
    </row>
    <row r="15" spans="1:13" ht="14.25">
      <c r="A15" s="119">
        <v>40</v>
      </c>
      <c r="B15" s="103" t="s">
        <v>0</v>
      </c>
      <c r="C15" s="87">
        <v>548</v>
      </c>
      <c r="D15" s="87">
        <v>503</v>
      </c>
      <c r="E15" s="87">
        <v>504</v>
      </c>
      <c r="F15" s="87">
        <v>523</v>
      </c>
      <c r="G15" s="87">
        <v>488</v>
      </c>
      <c r="H15" s="87">
        <v>492</v>
      </c>
      <c r="I15" s="87">
        <v>416</v>
      </c>
      <c r="J15" s="87">
        <v>466</v>
      </c>
      <c r="K15" s="87">
        <v>466</v>
      </c>
      <c r="L15" s="87">
        <v>459</v>
      </c>
      <c r="M15" s="87">
        <v>4865</v>
      </c>
    </row>
    <row r="16" spans="1:13" ht="14.25">
      <c r="A16" s="120"/>
      <c r="B16" s="104" t="s">
        <v>1</v>
      </c>
      <c r="C16" s="88">
        <v>567</v>
      </c>
      <c r="D16" s="88">
        <v>483</v>
      </c>
      <c r="E16" s="88">
        <v>526</v>
      </c>
      <c r="F16" s="88">
        <v>530</v>
      </c>
      <c r="G16" s="88">
        <v>563</v>
      </c>
      <c r="H16" s="88">
        <v>515</v>
      </c>
      <c r="I16" s="88">
        <v>431</v>
      </c>
      <c r="J16" s="88">
        <v>510</v>
      </c>
      <c r="K16" s="88">
        <v>483</v>
      </c>
      <c r="L16" s="88">
        <v>460</v>
      </c>
      <c r="M16" s="88">
        <v>5068</v>
      </c>
    </row>
    <row r="17" spans="1:13" ht="14.25">
      <c r="A17" s="121"/>
      <c r="B17" s="105" t="s">
        <v>2</v>
      </c>
      <c r="C17" s="89">
        <v>1115</v>
      </c>
      <c r="D17" s="89">
        <v>986</v>
      </c>
      <c r="E17" s="89">
        <v>1030</v>
      </c>
      <c r="F17" s="89">
        <v>1053</v>
      </c>
      <c r="G17" s="89">
        <v>1051</v>
      </c>
      <c r="H17" s="89">
        <v>1007</v>
      </c>
      <c r="I17" s="89">
        <v>847</v>
      </c>
      <c r="J17" s="89">
        <v>976</v>
      </c>
      <c r="K17" s="89">
        <v>949</v>
      </c>
      <c r="L17" s="89">
        <v>919</v>
      </c>
      <c r="M17" s="89">
        <v>9933</v>
      </c>
    </row>
    <row r="18" spans="1:13" ht="14.25">
      <c r="A18" s="119">
        <v>50</v>
      </c>
      <c r="B18" s="103" t="s">
        <v>0</v>
      </c>
      <c r="C18" s="87">
        <v>434</v>
      </c>
      <c r="D18" s="87">
        <v>476</v>
      </c>
      <c r="E18" s="87">
        <v>533</v>
      </c>
      <c r="F18" s="87">
        <v>562</v>
      </c>
      <c r="G18" s="87">
        <v>510</v>
      </c>
      <c r="H18" s="87">
        <v>559</v>
      </c>
      <c r="I18" s="87">
        <v>567</v>
      </c>
      <c r="J18" s="87">
        <v>573</v>
      </c>
      <c r="K18" s="87">
        <v>591</v>
      </c>
      <c r="L18" s="87">
        <v>619</v>
      </c>
      <c r="M18" s="87">
        <v>5424</v>
      </c>
    </row>
    <row r="19" spans="1:13" ht="14.25">
      <c r="A19" s="120"/>
      <c r="B19" s="104" t="s">
        <v>1</v>
      </c>
      <c r="C19" s="88">
        <v>504</v>
      </c>
      <c r="D19" s="88">
        <v>498</v>
      </c>
      <c r="E19" s="88">
        <v>558</v>
      </c>
      <c r="F19" s="88">
        <v>594</v>
      </c>
      <c r="G19" s="88">
        <v>543</v>
      </c>
      <c r="H19" s="88">
        <v>554</v>
      </c>
      <c r="I19" s="88">
        <v>579</v>
      </c>
      <c r="J19" s="88">
        <v>595</v>
      </c>
      <c r="K19" s="88">
        <v>553</v>
      </c>
      <c r="L19" s="88">
        <v>603</v>
      </c>
      <c r="M19" s="88">
        <v>5581</v>
      </c>
    </row>
    <row r="20" spans="1:13" ht="14.25">
      <c r="A20" s="121"/>
      <c r="B20" s="105" t="s">
        <v>2</v>
      </c>
      <c r="C20" s="89">
        <v>938</v>
      </c>
      <c r="D20" s="89">
        <v>974</v>
      </c>
      <c r="E20" s="89">
        <v>1091</v>
      </c>
      <c r="F20" s="89">
        <v>1156</v>
      </c>
      <c r="G20" s="89">
        <v>1053</v>
      </c>
      <c r="H20" s="89">
        <v>1113</v>
      </c>
      <c r="I20" s="89">
        <v>1146</v>
      </c>
      <c r="J20" s="89">
        <v>1168</v>
      </c>
      <c r="K20" s="89">
        <v>1144</v>
      </c>
      <c r="L20" s="89">
        <v>1222</v>
      </c>
      <c r="M20" s="89">
        <v>11005</v>
      </c>
    </row>
    <row r="21" spans="1:13" ht="14.25">
      <c r="A21" s="119">
        <v>60</v>
      </c>
      <c r="B21" s="103" t="s">
        <v>0</v>
      </c>
      <c r="C21" s="87">
        <v>603</v>
      </c>
      <c r="D21" s="87">
        <v>689</v>
      </c>
      <c r="E21" s="87">
        <v>732</v>
      </c>
      <c r="F21" s="87">
        <v>722</v>
      </c>
      <c r="G21" s="87">
        <v>676</v>
      </c>
      <c r="H21" s="87">
        <v>645</v>
      </c>
      <c r="I21" s="87">
        <v>337</v>
      </c>
      <c r="J21" s="87">
        <v>482</v>
      </c>
      <c r="K21" s="87">
        <v>545</v>
      </c>
      <c r="L21" s="87">
        <v>453</v>
      </c>
      <c r="M21" s="87">
        <v>5884</v>
      </c>
    </row>
    <row r="22" spans="1:13" ht="14.25">
      <c r="A22" s="120"/>
      <c r="B22" s="104" t="s">
        <v>1</v>
      </c>
      <c r="C22" s="88">
        <v>627</v>
      </c>
      <c r="D22" s="88">
        <v>744</v>
      </c>
      <c r="E22" s="88">
        <v>780</v>
      </c>
      <c r="F22" s="88">
        <v>786</v>
      </c>
      <c r="G22" s="88">
        <v>811</v>
      </c>
      <c r="H22" s="88">
        <v>682</v>
      </c>
      <c r="I22" s="88">
        <v>425</v>
      </c>
      <c r="J22" s="88">
        <v>504</v>
      </c>
      <c r="K22" s="88">
        <v>586</v>
      </c>
      <c r="L22" s="88">
        <v>574</v>
      </c>
      <c r="M22" s="88">
        <v>6519</v>
      </c>
    </row>
    <row r="23" spans="1:13" ht="14.25">
      <c r="A23" s="121"/>
      <c r="B23" s="105" t="s">
        <v>2</v>
      </c>
      <c r="C23" s="89">
        <v>1230</v>
      </c>
      <c r="D23" s="89">
        <v>1433</v>
      </c>
      <c r="E23" s="89">
        <v>1512</v>
      </c>
      <c r="F23" s="89">
        <v>1508</v>
      </c>
      <c r="G23" s="89">
        <v>1487</v>
      </c>
      <c r="H23" s="89">
        <v>1327</v>
      </c>
      <c r="I23" s="89">
        <v>762</v>
      </c>
      <c r="J23" s="89">
        <v>986</v>
      </c>
      <c r="K23" s="89">
        <v>1131</v>
      </c>
      <c r="L23" s="89">
        <v>1027</v>
      </c>
      <c r="M23" s="89">
        <v>12403</v>
      </c>
    </row>
    <row r="24" spans="1:13" ht="14.25">
      <c r="A24" s="119">
        <v>70</v>
      </c>
      <c r="B24" s="103" t="s">
        <v>0</v>
      </c>
      <c r="C24" s="87">
        <v>487</v>
      </c>
      <c r="D24" s="87">
        <v>477</v>
      </c>
      <c r="E24" s="87">
        <v>397</v>
      </c>
      <c r="F24" s="87">
        <v>351</v>
      </c>
      <c r="G24" s="87">
        <v>432</v>
      </c>
      <c r="H24" s="87">
        <v>402</v>
      </c>
      <c r="I24" s="87">
        <v>447</v>
      </c>
      <c r="J24" s="87">
        <v>359</v>
      </c>
      <c r="K24" s="87">
        <v>375</v>
      </c>
      <c r="L24" s="87">
        <v>313</v>
      </c>
      <c r="M24" s="87">
        <v>4040</v>
      </c>
    </row>
    <row r="25" spans="1:13" ht="14.25">
      <c r="A25" s="120"/>
      <c r="B25" s="104" t="s">
        <v>1</v>
      </c>
      <c r="C25" s="88">
        <v>607</v>
      </c>
      <c r="D25" s="88">
        <v>607</v>
      </c>
      <c r="E25" s="88">
        <v>495</v>
      </c>
      <c r="F25" s="88">
        <v>488</v>
      </c>
      <c r="G25" s="88">
        <v>567</v>
      </c>
      <c r="H25" s="88">
        <v>579</v>
      </c>
      <c r="I25" s="88">
        <v>549</v>
      </c>
      <c r="J25" s="88">
        <v>551</v>
      </c>
      <c r="K25" s="88">
        <v>550</v>
      </c>
      <c r="L25" s="88">
        <v>536</v>
      </c>
      <c r="M25" s="88">
        <v>5529</v>
      </c>
    </row>
    <row r="26" spans="1:13" ht="14.25">
      <c r="A26" s="121"/>
      <c r="B26" s="105" t="s">
        <v>2</v>
      </c>
      <c r="C26" s="89">
        <v>1094</v>
      </c>
      <c r="D26" s="89">
        <v>1084</v>
      </c>
      <c r="E26" s="89">
        <v>892</v>
      </c>
      <c r="F26" s="89">
        <v>839</v>
      </c>
      <c r="G26" s="89">
        <v>999</v>
      </c>
      <c r="H26" s="89">
        <v>981</v>
      </c>
      <c r="I26" s="89">
        <v>996</v>
      </c>
      <c r="J26" s="89">
        <v>910</v>
      </c>
      <c r="K26" s="89">
        <v>925</v>
      </c>
      <c r="L26" s="89">
        <v>849</v>
      </c>
      <c r="M26" s="89">
        <v>9569</v>
      </c>
    </row>
    <row r="27" spans="1:13" ht="14.25">
      <c r="A27" s="119">
        <v>80</v>
      </c>
      <c r="B27" s="103" t="s">
        <v>0</v>
      </c>
      <c r="C27" s="87">
        <v>306</v>
      </c>
      <c r="D27" s="87">
        <v>339</v>
      </c>
      <c r="E27" s="87">
        <v>234</v>
      </c>
      <c r="F27" s="87">
        <v>260</v>
      </c>
      <c r="G27" s="87">
        <v>222</v>
      </c>
      <c r="H27" s="87">
        <v>200</v>
      </c>
      <c r="I27" s="87">
        <v>155</v>
      </c>
      <c r="J27" s="87">
        <v>145</v>
      </c>
      <c r="K27" s="87">
        <v>106</v>
      </c>
      <c r="L27" s="87">
        <v>82</v>
      </c>
      <c r="M27" s="87">
        <v>2049</v>
      </c>
    </row>
    <row r="28" spans="1:13" ht="14.25">
      <c r="A28" s="120"/>
      <c r="B28" s="104" t="s">
        <v>1</v>
      </c>
      <c r="C28" s="88">
        <v>503</v>
      </c>
      <c r="D28" s="88">
        <v>517</v>
      </c>
      <c r="E28" s="88">
        <v>459</v>
      </c>
      <c r="F28" s="88">
        <v>477</v>
      </c>
      <c r="G28" s="88">
        <v>391</v>
      </c>
      <c r="H28" s="88">
        <v>411</v>
      </c>
      <c r="I28" s="88">
        <v>375</v>
      </c>
      <c r="J28" s="88">
        <v>353</v>
      </c>
      <c r="K28" s="88">
        <v>281</v>
      </c>
      <c r="L28" s="88">
        <v>247</v>
      </c>
      <c r="M28" s="88">
        <v>4014</v>
      </c>
    </row>
    <row r="29" spans="1:13" ht="14.25">
      <c r="A29" s="121"/>
      <c r="B29" s="105" t="s">
        <v>2</v>
      </c>
      <c r="C29" s="89">
        <v>809</v>
      </c>
      <c r="D29" s="89">
        <v>856</v>
      </c>
      <c r="E29" s="89">
        <v>693</v>
      </c>
      <c r="F29" s="89">
        <v>737</v>
      </c>
      <c r="G29" s="89">
        <v>613</v>
      </c>
      <c r="H29" s="89">
        <v>611</v>
      </c>
      <c r="I29" s="89">
        <v>530</v>
      </c>
      <c r="J29" s="89">
        <v>498</v>
      </c>
      <c r="K29" s="89">
        <v>387</v>
      </c>
      <c r="L29" s="89">
        <v>329</v>
      </c>
      <c r="M29" s="89">
        <v>6063</v>
      </c>
    </row>
    <row r="30" spans="1:13" ht="14.25">
      <c r="A30" s="119">
        <v>90</v>
      </c>
      <c r="B30" s="103" t="s">
        <v>0</v>
      </c>
      <c r="C30" s="87">
        <v>79</v>
      </c>
      <c r="D30" s="87">
        <v>51</v>
      </c>
      <c r="E30" s="87">
        <v>39</v>
      </c>
      <c r="F30" s="87">
        <v>34</v>
      </c>
      <c r="G30" s="87">
        <v>26</v>
      </c>
      <c r="H30" s="87">
        <v>15</v>
      </c>
      <c r="I30" s="87">
        <v>7</v>
      </c>
      <c r="J30" s="87">
        <v>11</v>
      </c>
      <c r="K30" s="87">
        <v>5</v>
      </c>
      <c r="L30" s="87">
        <v>2</v>
      </c>
      <c r="M30" s="87">
        <v>269</v>
      </c>
    </row>
    <row r="31" spans="1:13" ht="14.25">
      <c r="A31" s="120"/>
      <c r="B31" s="104" t="s">
        <v>1</v>
      </c>
      <c r="C31" s="88">
        <v>214</v>
      </c>
      <c r="D31" s="88">
        <v>177</v>
      </c>
      <c r="E31" s="88">
        <v>151</v>
      </c>
      <c r="F31" s="88">
        <v>111</v>
      </c>
      <c r="G31" s="88">
        <v>90</v>
      </c>
      <c r="H31" s="88">
        <v>65</v>
      </c>
      <c r="I31" s="88">
        <v>57</v>
      </c>
      <c r="J31" s="88">
        <v>46</v>
      </c>
      <c r="K31" s="88">
        <v>38</v>
      </c>
      <c r="L31" s="88">
        <v>20</v>
      </c>
      <c r="M31" s="88">
        <v>969</v>
      </c>
    </row>
    <row r="32" spans="1:13" ht="14.25">
      <c r="A32" s="121"/>
      <c r="B32" s="105" t="s">
        <v>2</v>
      </c>
      <c r="C32" s="89">
        <v>293</v>
      </c>
      <c r="D32" s="89">
        <v>228</v>
      </c>
      <c r="E32" s="89">
        <v>190</v>
      </c>
      <c r="F32" s="89">
        <v>145</v>
      </c>
      <c r="G32" s="89">
        <v>116</v>
      </c>
      <c r="H32" s="89">
        <v>80</v>
      </c>
      <c r="I32" s="89">
        <v>64</v>
      </c>
      <c r="J32" s="89">
        <v>57</v>
      </c>
      <c r="K32" s="89">
        <v>43</v>
      </c>
      <c r="L32" s="89">
        <v>22</v>
      </c>
      <c r="M32" s="89">
        <v>1238</v>
      </c>
    </row>
    <row r="33" spans="1:13" ht="14.25">
      <c r="A33" s="119">
        <v>100</v>
      </c>
      <c r="B33" s="103" t="s">
        <v>0</v>
      </c>
      <c r="C33" s="87">
        <v>4</v>
      </c>
      <c r="D33" s="87">
        <v>2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6</v>
      </c>
    </row>
    <row r="34" spans="1:13" ht="14.25">
      <c r="A34" s="120"/>
      <c r="B34" s="104" t="s">
        <v>1</v>
      </c>
      <c r="C34" s="88">
        <v>17</v>
      </c>
      <c r="D34" s="88">
        <v>8</v>
      </c>
      <c r="E34" s="88">
        <v>5</v>
      </c>
      <c r="F34" s="88">
        <v>2</v>
      </c>
      <c r="G34" s="88">
        <v>0</v>
      </c>
      <c r="H34" s="88">
        <v>0</v>
      </c>
      <c r="I34" s="88">
        <v>2</v>
      </c>
      <c r="J34" s="88">
        <v>0</v>
      </c>
      <c r="K34" s="88">
        <v>0</v>
      </c>
      <c r="L34" s="88">
        <v>0</v>
      </c>
      <c r="M34" s="88">
        <v>34</v>
      </c>
    </row>
    <row r="35" spans="1:13" ht="14.25">
      <c r="A35" s="121"/>
      <c r="B35" s="105" t="s">
        <v>2</v>
      </c>
      <c r="C35" s="89">
        <v>21</v>
      </c>
      <c r="D35" s="89">
        <v>10</v>
      </c>
      <c r="E35" s="89">
        <v>5</v>
      </c>
      <c r="F35" s="89">
        <v>2</v>
      </c>
      <c r="G35" s="89">
        <v>0</v>
      </c>
      <c r="H35" s="89">
        <v>0</v>
      </c>
      <c r="I35" s="89">
        <v>2</v>
      </c>
      <c r="J35" s="89">
        <v>0</v>
      </c>
      <c r="K35" s="89">
        <v>0</v>
      </c>
      <c r="L35" s="89">
        <v>0</v>
      </c>
      <c r="M35" s="89">
        <v>40</v>
      </c>
    </row>
    <row r="36" spans="8:13" ht="14.25">
      <c r="H36" s="90" t="s">
        <v>0</v>
      </c>
      <c r="I36" s="91">
        <f>SUM(M3,M6,M9,M12,M15,M18,M21,M24,M27,M30,M33)</f>
        <v>40847</v>
      </c>
      <c r="J36" s="90" t="s">
        <v>1</v>
      </c>
      <c r="K36" s="91">
        <f>SUM(M4,M7,M10,M13,M16,M19,M22,M25,M28,M31,M34)</f>
        <v>45014</v>
      </c>
      <c r="L36" s="90" t="s">
        <v>476</v>
      </c>
      <c r="M36" s="91">
        <f>SUM(M35,M32,M29,M26,M23,M20,M17,M14,M11,M8,M5)</f>
        <v>85861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2012-06-01T04:27:08Z</dcterms:modified>
  <cp:category/>
  <cp:version/>
  <cp:contentType/>
  <cp:contentStatus/>
</cp:coreProperties>
</file>