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◆総合政策係\統計業務\☆統計調査\01_統計関係\01_人口、世帯数関係\人口推移（ＨＰ）\【HP用】半年毎人口推移\"/>
    </mc:Choice>
  </mc:AlternateContent>
  <bookViews>
    <workbookView xWindow="0" yWindow="0" windowWidth="13995" windowHeight="9135" firstSheet="7" activeTab="7"/>
  </bookViews>
  <sheets>
    <sheet name="中津市人口推移(H18.4～H23.4)" sheetId="38" state="hidden" r:id="rId1"/>
    <sheet name="議会用" sheetId="45" state="hidden" r:id="rId2"/>
    <sheet name="（H22.4.30）" sheetId="46" state="hidden" r:id="rId3"/>
    <sheet name="(H22.9.30)" sheetId="47" state="hidden" r:id="rId4"/>
    <sheet name="(H23.3.31)" sheetId="48" state="hidden" r:id="rId5"/>
    <sheet name="(H23.9.30)" sheetId="50" state="hidden" r:id="rId6"/>
    <sheet name="(H24.3.31)" sheetId="51" state="hidden" r:id="rId7"/>
    <sheet name="中津市人口推移 (H17～)" sheetId="49" r:id="rId8"/>
    <sheet name="平成１５年４月" sheetId="28" state="hidden" r:id="rId9"/>
    <sheet name="平成１５年１０月" sheetId="27" state="hidden" r:id="rId10"/>
    <sheet name="平成１６年４月" sheetId="25" state="hidden" r:id="rId11"/>
    <sheet name="平成１６年１０月" sheetId="24" state="hidden" r:id="rId12"/>
    <sheet name="新中津市（平成１７年３月）" sheetId="18" state="hidden" r:id="rId13"/>
    <sheet name="平成１７年４月" sheetId="19" state="hidden" r:id="rId14"/>
    <sheet name="平成１７年１０月" sheetId="39" state="hidden" r:id="rId15"/>
    <sheet name="平成１８年４月" sheetId="40" state="hidden" r:id="rId16"/>
    <sheet name="平成１８年10月 " sheetId="41" state="hidden" r:id="rId17"/>
    <sheet name="平成１９年４月  " sheetId="42" state="hidden" r:id="rId18"/>
    <sheet name="平成１９年１０月   " sheetId="43" state="hidden" r:id="rId19"/>
    <sheet name="平成２０年４月   " sheetId="44" state="hidden" r:id="rId20"/>
  </sheets>
  <definedNames>
    <definedName name="_xlnm.Print_Titles" localSheetId="7">'中津市人口推移 (H17～)'!$A:$A,'中津市人口推移 (H17～)'!$1:$1</definedName>
  </definedNames>
  <calcPr calcId="162913"/>
</workbook>
</file>

<file path=xl/calcChain.xml><?xml version="1.0" encoding="utf-8"?>
<calcChain xmlns="http://schemas.openxmlformats.org/spreadsheetml/2006/main">
  <c r="AN50" i="49" l="1"/>
  <c r="AN42" i="49"/>
  <c r="AN34" i="49"/>
  <c r="AN26" i="49"/>
  <c r="AN18" i="49"/>
  <c r="AN9" i="49"/>
  <c r="AN7" i="49"/>
  <c r="AN8" i="49" s="1"/>
  <c r="AN6" i="49"/>
  <c r="AN5" i="49"/>
  <c r="AN4" i="49"/>
  <c r="AO4" i="49" l="1"/>
  <c r="AO50" i="49" l="1"/>
  <c r="AO42" i="49"/>
  <c r="AO26" i="49"/>
  <c r="AO34" i="49"/>
  <c r="AO18" i="49"/>
  <c r="AO9" i="49"/>
  <c r="AO6" i="49"/>
  <c r="AO5" i="49"/>
  <c r="AO7" i="49" l="1"/>
  <c r="AO8" i="49" s="1"/>
  <c r="AM50" i="49"/>
  <c r="AM42" i="49"/>
  <c r="AM34" i="49"/>
  <c r="AM26" i="49"/>
  <c r="AM18" i="49"/>
  <c r="AM9" i="49"/>
  <c r="AM7" i="49"/>
  <c r="AM6" i="49"/>
  <c r="AM5" i="49"/>
  <c r="AM4" i="49"/>
  <c r="AL50" i="49"/>
  <c r="AL42" i="49"/>
  <c r="AL34" i="49"/>
  <c r="AL26" i="49"/>
  <c r="AL18" i="49"/>
  <c r="AL9" i="49"/>
  <c r="AL7" i="49"/>
  <c r="AL8" i="49" s="1"/>
  <c r="AL6" i="49"/>
  <c r="AL5" i="49"/>
  <c r="AL4" i="49"/>
  <c r="AK9" i="49"/>
  <c r="AK7" i="49"/>
  <c r="AK8" i="49" s="1"/>
  <c r="AK6" i="49"/>
  <c r="AK5" i="49"/>
  <c r="AK4" i="49"/>
  <c r="AK50" i="49"/>
  <c r="AK42" i="49"/>
  <c r="AK34" i="49"/>
  <c r="AK26" i="49"/>
  <c r="AK18" i="49"/>
  <c r="AJ50" i="49"/>
  <c r="AJ42" i="49"/>
  <c r="AJ34" i="49"/>
  <c r="AJ26" i="49"/>
  <c r="AJ18" i="49"/>
  <c r="AJ9" i="49"/>
  <c r="AJ7" i="49"/>
  <c r="AJ6" i="49"/>
  <c r="AJ5" i="49"/>
  <c r="AJ4" i="49"/>
  <c r="AJ8" i="49" s="1"/>
  <c r="AC8" i="49"/>
  <c r="AC50" i="49"/>
  <c r="AC42" i="49"/>
  <c r="AC34" i="49"/>
  <c r="AC26" i="49"/>
  <c r="AC18" i="49"/>
  <c r="AB8" i="49"/>
  <c r="X34" i="49"/>
  <c r="AB34" i="49"/>
  <c r="AB42" i="49"/>
  <c r="AB50" i="49"/>
  <c r="AA34" i="49"/>
  <c r="AB26" i="49"/>
  <c r="AB18" i="49"/>
  <c r="Z50" i="49"/>
  <c r="Z42" i="49"/>
  <c r="Z34" i="49"/>
  <c r="Z26" i="49"/>
  <c r="Z18" i="49"/>
  <c r="Z9" i="49"/>
  <c r="Z7" i="49"/>
  <c r="Z6" i="49"/>
  <c r="Z5" i="49"/>
  <c r="Z4" i="49"/>
  <c r="AA50" i="49"/>
  <c r="AA42" i="49"/>
  <c r="AA26" i="49"/>
  <c r="AA18" i="49"/>
  <c r="AA9" i="49"/>
  <c r="AA7" i="49"/>
  <c r="AA6" i="49"/>
  <c r="AA5" i="49"/>
  <c r="AA4" i="49"/>
  <c r="AA8" i="49" s="1"/>
  <c r="B9" i="49"/>
  <c r="C9" i="49"/>
  <c r="D9" i="49"/>
  <c r="E9" i="49"/>
  <c r="F9" i="49"/>
  <c r="G9" i="49"/>
  <c r="H9" i="49"/>
  <c r="I9" i="49"/>
  <c r="J9" i="49"/>
  <c r="K9" i="49"/>
  <c r="L9" i="49"/>
  <c r="M9" i="49"/>
  <c r="N9" i="49"/>
  <c r="O9" i="49"/>
  <c r="P9" i="49"/>
  <c r="Q9" i="49"/>
  <c r="R9" i="49"/>
  <c r="S9" i="49"/>
  <c r="T9" i="49"/>
  <c r="U9" i="49"/>
  <c r="V9" i="49"/>
  <c r="W9" i="49"/>
  <c r="X9" i="49"/>
  <c r="Y9" i="49"/>
  <c r="Y50" i="49"/>
  <c r="Y42" i="49"/>
  <c r="Y34" i="49"/>
  <c r="Y26" i="49"/>
  <c r="Y18" i="49"/>
  <c r="Y7" i="49"/>
  <c r="Y6" i="49"/>
  <c r="Y5" i="49"/>
  <c r="Y4" i="49"/>
  <c r="X7" i="49"/>
  <c r="X6" i="49"/>
  <c r="X5" i="49"/>
  <c r="X4" i="49"/>
  <c r="X50" i="49"/>
  <c r="X42" i="49"/>
  <c r="X26" i="49"/>
  <c r="X18" i="49"/>
  <c r="W50" i="49"/>
  <c r="W42" i="49"/>
  <c r="W34" i="49"/>
  <c r="W26" i="49"/>
  <c r="W18" i="49"/>
  <c r="W8" i="49"/>
  <c r="V50" i="49"/>
  <c r="V42" i="49"/>
  <c r="V34" i="49"/>
  <c r="V26" i="49"/>
  <c r="V18" i="49"/>
  <c r="V8" i="49"/>
  <c r="U50" i="49"/>
  <c r="U42" i="49"/>
  <c r="U34" i="49"/>
  <c r="U26" i="49"/>
  <c r="U18" i="49"/>
  <c r="U8" i="49"/>
  <c r="S50" i="49"/>
  <c r="S42" i="49"/>
  <c r="S34" i="49"/>
  <c r="S26" i="49"/>
  <c r="S18" i="49"/>
  <c r="S8" i="49"/>
  <c r="T50" i="49"/>
  <c r="T42" i="49"/>
  <c r="T34" i="49"/>
  <c r="T26" i="49"/>
  <c r="T18" i="49"/>
  <c r="T8" i="49"/>
  <c r="T36" i="51"/>
  <c r="S36" i="51"/>
  <c r="S37" i="51" s="1"/>
  <c r="Q36" i="51"/>
  <c r="P36" i="51"/>
  <c r="O36" i="51"/>
  <c r="N36" i="51"/>
  <c r="M36" i="51"/>
  <c r="L36" i="51"/>
  <c r="K36" i="51"/>
  <c r="R36" i="51"/>
  <c r="J36" i="51"/>
  <c r="I36" i="51"/>
  <c r="G36" i="51"/>
  <c r="F36" i="51"/>
  <c r="F37" i="51" s="1"/>
  <c r="E36" i="51"/>
  <c r="D36" i="51"/>
  <c r="C36" i="51"/>
  <c r="B36" i="51"/>
  <c r="R35" i="51"/>
  <c r="H35" i="51"/>
  <c r="T33" i="51"/>
  <c r="S33" i="51"/>
  <c r="Q33" i="51"/>
  <c r="P33" i="51"/>
  <c r="O33" i="51"/>
  <c r="R33" i="51" s="1"/>
  <c r="N33" i="51"/>
  <c r="M33" i="51"/>
  <c r="L33" i="51"/>
  <c r="K33" i="51"/>
  <c r="J33" i="51"/>
  <c r="I33" i="51"/>
  <c r="G33" i="51"/>
  <c r="F33" i="51"/>
  <c r="E33" i="51"/>
  <c r="D33" i="51"/>
  <c r="H33" i="51"/>
  <c r="C33" i="51"/>
  <c r="B33" i="51"/>
  <c r="R32" i="51"/>
  <c r="H32" i="51"/>
  <c r="R31" i="51"/>
  <c r="H31" i="51"/>
  <c r="R30" i="51"/>
  <c r="H30" i="51"/>
  <c r="R29" i="51"/>
  <c r="H29" i="51"/>
  <c r="R28" i="51"/>
  <c r="H28" i="51"/>
  <c r="T26" i="51"/>
  <c r="S26" i="51"/>
  <c r="Q26" i="51"/>
  <c r="P26" i="51"/>
  <c r="O26" i="51"/>
  <c r="N26" i="51"/>
  <c r="M26" i="51"/>
  <c r="L26" i="51"/>
  <c r="K26" i="51"/>
  <c r="J26" i="51"/>
  <c r="I26" i="51"/>
  <c r="R26" i="51"/>
  <c r="G26" i="51"/>
  <c r="F26" i="51"/>
  <c r="E26" i="51"/>
  <c r="D26" i="51"/>
  <c r="C26" i="51"/>
  <c r="B26" i="51"/>
  <c r="H26" i="51"/>
  <c r="R25" i="51"/>
  <c r="H25" i="51"/>
  <c r="R24" i="51"/>
  <c r="H24" i="51"/>
  <c r="T22" i="51"/>
  <c r="T37" i="51" s="1"/>
  <c r="S22" i="51"/>
  <c r="Q22" i="51"/>
  <c r="P22" i="51"/>
  <c r="O22" i="51"/>
  <c r="N22" i="51"/>
  <c r="M22" i="51"/>
  <c r="M37" i="51"/>
  <c r="L22" i="51"/>
  <c r="K22" i="51"/>
  <c r="J22" i="51"/>
  <c r="I22" i="51"/>
  <c r="R22" i="51" s="1"/>
  <c r="G22" i="51"/>
  <c r="F22" i="51"/>
  <c r="E22" i="51"/>
  <c r="D22" i="51"/>
  <c r="C22" i="51"/>
  <c r="B22" i="51"/>
  <c r="H22" i="51"/>
  <c r="R21" i="51"/>
  <c r="H21" i="51"/>
  <c r="R20" i="51"/>
  <c r="H20" i="51"/>
  <c r="R19" i="51"/>
  <c r="H19" i="51"/>
  <c r="R18" i="51"/>
  <c r="H18" i="51"/>
  <c r="T16" i="51"/>
  <c r="S16" i="51"/>
  <c r="Q16" i="51"/>
  <c r="Q37" i="51" s="1"/>
  <c r="P16" i="51"/>
  <c r="P37" i="51"/>
  <c r="O16" i="51"/>
  <c r="O37" i="51" s="1"/>
  <c r="N16" i="51"/>
  <c r="N37" i="51"/>
  <c r="M16" i="51"/>
  <c r="L16" i="51"/>
  <c r="L37" i="51" s="1"/>
  <c r="K16" i="51"/>
  <c r="K37" i="51" s="1"/>
  <c r="J16" i="51"/>
  <c r="J37" i="51"/>
  <c r="I16" i="51"/>
  <c r="G16" i="51"/>
  <c r="G37" i="51" s="1"/>
  <c r="F16" i="51"/>
  <c r="E16" i="51"/>
  <c r="E37" i="51"/>
  <c r="D16" i="51"/>
  <c r="D37" i="51"/>
  <c r="C16" i="51"/>
  <c r="C37" i="51" s="1"/>
  <c r="H37" i="51" s="1"/>
  <c r="B16" i="51"/>
  <c r="R15" i="51"/>
  <c r="H15" i="51"/>
  <c r="R14" i="51"/>
  <c r="H14" i="51"/>
  <c r="R13" i="51"/>
  <c r="H13" i="51"/>
  <c r="R12" i="51"/>
  <c r="H12" i="51"/>
  <c r="R11" i="51"/>
  <c r="H11" i="51"/>
  <c r="R10" i="51"/>
  <c r="H10" i="51"/>
  <c r="R9" i="51"/>
  <c r="H9" i="51"/>
  <c r="R8" i="51"/>
  <c r="H8" i="51"/>
  <c r="R7" i="51"/>
  <c r="H7" i="51"/>
  <c r="R6" i="51"/>
  <c r="H6" i="51"/>
  <c r="R5" i="51"/>
  <c r="R16" i="51" s="1"/>
  <c r="H5" i="51"/>
  <c r="P8" i="49"/>
  <c r="P50" i="49"/>
  <c r="P42" i="49"/>
  <c r="P34" i="49"/>
  <c r="P26" i="49"/>
  <c r="P18" i="49"/>
  <c r="H5" i="50"/>
  <c r="R5" i="50"/>
  <c r="H6" i="50"/>
  <c r="R6" i="50"/>
  <c r="R16" i="50" s="1"/>
  <c r="H7" i="50"/>
  <c r="R7" i="50"/>
  <c r="H8" i="50"/>
  <c r="R8" i="50"/>
  <c r="H9" i="50"/>
  <c r="R9" i="50"/>
  <c r="H10" i="50"/>
  <c r="R10" i="50"/>
  <c r="H11" i="50"/>
  <c r="R11" i="50"/>
  <c r="H12" i="50"/>
  <c r="R12" i="50"/>
  <c r="H13" i="50"/>
  <c r="R13" i="50"/>
  <c r="H14" i="50"/>
  <c r="R14" i="50"/>
  <c r="H15" i="50"/>
  <c r="R15" i="50"/>
  <c r="B16" i="50"/>
  <c r="C16" i="50"/>
  <c r="D16" i="50"/>
  <c r="E16" i="50"/>
  <c r="F16" i="50"/>
  <c r="F37" i="50" s="1"/>
  <c r="G16" i="50"/>
  <c r="I16" i="50"/>
  <c r="J16" i="50"/>
  <c r="K16" i="50"/>
  <c r="K37" i="50" s="1"/>
  <c r="L16" i="50"/>
  <c r="M16" i="50"/>
  <c r="N16" i="50"/>
  <c r="O16" i="50"/>
  <c r="P16" i="50"/>
  <c r="Q16" i="50"/>
  <c r="S16" i="50"/>
  <c r="T16" i="50"/>
  <c r="H18" i="50"/>
  <c r="R18" i="50"/>
  <c r="H19" i="50"/>
  <c r="R19" i="50"/>
  <c r="H20" i="50"/>
  <c r="R20" i="50"/>
  <c r="H21" i="50"/>
  <c r="R21" i="50"/>
  <c r="B22" i="50"/>
  <c r="H22" i="50" s="1"/>
  <c r="C22" i="50"/>
  <c r="D22" i="50"/>
  <c r="E22" i="50"/>
  <c r="F22" i="50"/>
  <c r="G22" i="50"/>
  <c r="I22" i="50"/>
  <c r="I37" i="50" s="1"/>
  <c r="J22" i="50"/>
  <c r="K22" i="50"/>
  <c r="L22" i="50"/>
  <c r="R22" i="50"/>
  <c r="M22" i="50"/>
  <c r="N22" i="50"/>
  <c r="N37" i="50" s="1"/>
  <c r="O22" i="50"/>
  <c r="P22" i="50"/>
  <c r="P37" i="50"/>
  <c r="Q22" i="50"/>
  <c r="S22" i="50"/>
  <c r="S37" i="50" s="1"/>
  <c r="T22" i="50"/>
  <c r="H24" i="50"/>
  <c r="R24" i="50"/>
  <c r="H25" i="50"/>
  <c r="R25" i="50"/>
  <c r="B26" i="50"/>
  <c r="H26" i="50" s="1"/>
  <c r="C26" i="50"/>
  <c r="D26" i="50"/>
  <c r="D37" i="50"/>
  <c r="H37" i="50" s="1"/>
  <c r="E26" i="50"/>
  <c r="F26" i="50"/>
  <c r="G26" i="50"/>
  <c r="I26" i="50"/>
  <c r="J26" i="50"/>
  <c r="K26" i="50"/>
  <c r="R26" i="50" s="1"/>
  <c r="L26" i="50"/>
  <c r="M26" i="50"/>
  <c r="N26" i="50"/>
  <c r="O26" i="50"/>
  <c r="O37" i="50" s="1"/>
  <c r="P26" i="50"/>
  <c r="Q26" i="50"/>
  <c r="S26" i="50"/>
  <c r="T26" i="50"/>
  <c r="T37" i="50" s="1"/>
  <c r="H28" i="50"/>
  <c r="R28" i="50"/>
  <c r="H29" i="50"/>
  <c r="R29" i="50"/>
  <c r="H30" i="50"/>
  <c r="R30" i="50"/>
  <c r="H31" i="50"/>
  <c r="R31" i="50"/>
  <c r="H32" i="50"/>
  <c r="R32" i="50"/>
  <c r="B33" i="50"/>
  <c r="C33" i="50"/>
  <c r="C37" i="50"/>
  <c r="D33" i="50"/>
  <c r="E33" i="50"/>
  <c r="F33" i="50"/>
  <c r="H33" i="50" s="1"/>
  <c r="G33" i="50"/>
  <c r="I33" i="50"/>
  <c r="J33" i="50"/>
  <c r="K33" i="50"/>
  <c r="L33" i="50"/>
  <c r="M33" i="50"/>
  <c r="M37" i="50" s="1"/>
  <c r="R33" i="50"/>
  <c r="N33" i="50"/>
  <c r="O33" i="50"/>
  <c r="P33" i="50"/>
  <c r="Q33" i="50"/>
  <c r="S33" i="50"/>
  <c r="T33" i="50"/>
  <c r="H35" i="50"/>
  <c r="R35" i="50"/>
  <c r="B36" i="50"/>
  <c r="C36" i="50"/>
  <c r="D36" i="50"/>
  <c r="H36" i="50"/>
  <c r="E36" i="50"/>
  <c r="E37" i="50" s="1"/>
  <c r="F36" i="50"/>
  <c r="G36" i="50"/>
  <c r="I36" i="50"/>
  <c r="J36" i="50"/>
  <c r="J37" i="50" s="1"/>
  <c r="K36" i="50"/>
  <c r="L36" i="50"/>
  <c r="L37" i="50" s="1"/>
  <c r="M36" i="50"/>
  <c r="N36" i="50"/>
  <c r="O36" i="50"/>
  <c r="P36" i="50"/>
  <c r="Q36" i="50"/>
  <c r="S36" i="50"/>
  <c r="T36" i="50"/>
  <c r="O8" i="49"/>
  <c r="O50" i="49"/>
  <c r="O42" i="49"/>
  <c r="O34" i="49"/>
  <c r="O26" i="49"/>
  <c r="O18" i="49"/>
  <c r="D8" i="49"/>
  <c r="E8" i="49"/>
  <c r="F8" i="49"/>
  <c r="G8" i="49"/>
  <c r="H8" i="49"/>
  <c r="I8" i="49"/>
  <c r="J8" i="49"/>
  <c r="K8" i="49"/>
  <c r="L8" i="49"/>
  <c r="M8" i="49"/>
  <c r="N8" i="49"/>
  <c r="D18" i="49"/>
  <c r="E18" i="49"/>
  <c r="F18" i="49"/>
  <c r="G18" i="49"/>
  <c r="H18" i="49"/>
  <c r="I18" i="49"/>
  <c r="J18" i="49"/>
  <c r="K18" i="49"/>
  <c r="L18" i="49"/>
  <c r="M18" i="49"/>
  <c r="N18" i="49"/>
  <c r="D26" i="49"/>
  <c r="E26" i="49"/>
  <c r="F26" i="49"/>
  <c r="G26" i="49"/>
  <c r="H26" i="49"/>
  <c r="I26" i="49"/>
  <c r="J26" i="49"/>
  <c r="K26" i="49"/>
  <c r="L26" i="49"/>
  <c r="M26" i="49"/>
  <c r="N26" i="49"/>
  <c r="D34" i="49"/>
  <c r="E34" i="49"/>
  <c r="F34" i="49"/>
  <c r="G34" i="49"/>
  <c r="H34" i="49"/>
  <c r="I34" i="49"/>
  <c r="J34" i="49"/>
  <c r="K34" i="49"/>
  <c r="L34" i="49"/>
  <c r="M34" i="49"/>
  <c r="N34" i="49"/>
  <c r="D42" i="49"/>
  <c r="E42" i="49"/>
  <c r="F42" i="49"/>
  <c r="G42" i="49"/>
  <c r="H42" i="49"/>
  <c r="I42" i="49"/>
  <c r="J42" i="49"/>
  <c r="K42" i="49"/>
  <c r="L42" i="49"/>
  <c r="M42" i="49"/>
  <c r="N42" i="49"/>
  <c r="D50" i="49"/>
  <c r="E50" i="49"/>
  <c r="F50" i="49"/>
  <c r="G50" i="49"/>
  <c r="H50" i="49"/>
  <c r="I50" i="49"/>
  <c r="J50" i="49"/>
  <c r="K50" i="49"/>
  <c r="L50" i="49"/>
  <c r="M50" i="49"/>
  <c r="N50" i="49"/>
  <c r="M48" i="38"/>
  <c r="M47" i="38"/>
  <c r="M46" i="38"/>
  <c r="M45" i="38"/>
  <c r="M40" i="38"/>
  <c r="M39" i="38"/>
  <c r="M38" i="38"/>
  <c r="M37" i="38"/>
  <c r="M32" i="38"/>
  <c r="M31" i="38"/>
  <c r="M30" i="38"/>
  <c r="M29" i="38"/>
  <c r="M24" i="38"/>
  <c r="M23" i="38"/>
  <c r="M22" i="38"/>
  <c r="M21" i="38"/>
  <c r="M16" i="38"/>
  <c r="M15" i="38"/>
  <c r="M14" i="38"/>
  <c r="M13" i="38"/>
  <c r="M7" i="38"/>
  <c r="M6" i="38"/>
  <c r="M5" i="38"/>
  <c r="M4" i="38"/>
  <c r="L49" i="38"/>
  <c r="L41" i="38"/>
  <c r="L33" i="38"/>
  <c r="L25" i="38"/>
  <c r="L17" i="38"/>
  <c r="L8" i="38"/>
  <c r="S16" i="48"/>
  <c r="S37" i="48" s="1"/>
  <c r="D22" i="48"/>
  <c r="B36" i="48"/>
  <c r="H5" i="48"/>
  <c r="R5" i="48"/>
  <c r="R16" i="48" s="1"/>
  <c r="H6" i="48"/>
  <c r="R6" i="48"/>
  <c r="H7" i="48"/>
  <c r="R7" i="48"/>
  <c r="H8" i="48"/>
  <c r="R8" i="48"/>
  <c r="H9" i="48"/>
  <c r="R9" i="48"/>
  <c r="H10" i="48"/>
  <c r="R10" i="48"/>
  <c r="H11" i="48"/>
  <c r="R11" i="48"/>
  <c r="H12" i="48"/>
  <c r="R12" i="48"/>
  <c r="H13" i="48"/>
  <c r="R13" i="48"/>
  <c r="H14" i="48"/>
  <c r="R14" i="48"/>
  <c r="H15" i="48"/>
  <c r="R15" i="48"/>
  <c r="B16" i="48"/>
  <c r="B37" i="48" s="1"/>
  <c r="C16" i="48"/>
  <c r="D16" i="48"/>
  <c r="E16" i="48"/>
  <c r="F16" i="48"/>
  <c r="G16" i="48"/>
  <c r="I16" i="48"/>
  <c r="J16" i="48"/>
  <c r="J37" i="48" s="1"/>
  <c r="K16" i="48"/>
  <c r="K37" i="48" s="1"/>
  <c r="L16" i="48"/>
  <c r="M16" i="48"/>
  <c r="N16" i="48"/>
  <c r="O16" i="48"/>
  <c r="P16" i="48"/>
  <c r="P37" i="48" s="1"/>
  <c r="Q16" i="48"/>
  <c r="T16" i="48"/>
  <c r="T37" i="48" s="1"/>
  <c r="H18" i="48"/>
  <c r="R18" i="48"/>
  <c r="H19" i="48"/>
  <c r="R19" i="48"/>
  <c r="H20" i="48"/>
  <c r="R20" i="48"/>
  <c r="H21" i="48"/>
  <c r="R21" i="48"/>
  <c r="B22" i="48"/>
  <c r="H22" i="48" s="1"/>
  <c r="C22" i="48"/>
  <c r="E22" i="48"/>
  <c r="F22" i="48"/>
  <c r="G22" i="48"/>
  <c r="I22" i="48"/>
  <c r="I37" i="48" s="1"/>
  <c r="J22" i="48"/>
  <c r="K22" i="48"/>
  <c r="L22" i="48"/>
  <c r="L37" i="48" s="1"/>
  <c r="M22" i="48"/>
  <c r="N22" i="48"/>
  <c r="O22" i="48"/>
  <c r="P22" i="48"/>
  <c r="Q22" i="48"/>
  <c r="S22" i="48"/>
  <c r="T22" i="48"/>
  <c r="H24" i="48"/>
  <c r="R24" i="48"/>
  <c r="H25" i="48"/>
  <c r="R25" i="48"/>
  <c r="B26" i="48"/>
  <c r="H26" i="48" s="1"/>
  <c r="C26" i="48"/>
  <c r="D26" i="48"/>
  <c r="E26" i="48"/>
  <c r="E37" i="48" s="1"/>
  <c r="F26" i="48"/>
  <c r="G26" i="48"/>
  <c r="G37" i="48" s="1"/>
  <c r="I26" i="48"/>
  <c r="R26" i="48" s="1"/>
  <c r="J26" i="48"/>
  <c r="K26" i="48"/>
  <c r="L26" i="48"/>
  <c r="M26" i="48"/>
  <c r="N26" i="48"/>
  <c r="O26" i="48"/>
  <c r="P26" i="48"/>
  <c r="Q26" i="48"/>
  <c r="Q37" i="48" s="1"/>
  <c r="S26" i="48"/>
  <c r="T26" i="48"/>
  <c r="H28" i="48"/>
  <c r="R28" i="48"/>
  <c r="H29" i="48"/>
  <c r="R29" i="48"/>
  <c r="H30" i="48"/>
  <c r="R30" i="48"/>
  <c r="H31" i="48"/>
  <c r="R31" i="48"/>
  <c r="H32" i="48"/>
  <c r="R32" i="48"/>
  <c r="B33" i="48"/>
  <c r="H33" i="48" s="1"/>
  <c r="C33" i="48"/>
  <c r="D33" i="48"/>
  <c r="D37" i="48" s="1"/>
  <c r="E33" i="48"/>
  <c r="F33" i="48"/>
  <c r="G33" i="48"/>
  <c r="I33" i="48"/>
  <c r="R33" i="48" s="1"/>
  <c r="J33" i="48"/>
  <c r="K33" i="48"/>
  <c r="L33" i="48"/>
  <c r="M33" i="48"/>
  <c r="N33" i="48"/>
  <c r="N37" i="48" s="1"/>
  <c r="O33" i="48"/>
  <c r="O37" i="48" s="1"/>
  <c r="P33" i="48"/>
  <c r="Q33" i="48"/>
  <c r="S33" i="48"/>
  <c r="T33" i="48"/>
  <c r="H35" i="48"/>
  <c r="R35" i="48"/>
  <c r="C36" i="48"/>
  <c r="H36" i="48" s="1"/>
  <c r="D36" i="48"/>
  <c r="E36" i="48"/>
  <c r="F36" i="48"/>
  <c r="G36" i="48"/>
  <c r="I36" i="48"/>
  <c r="R36" i="48" s="1"/>
  <c r="J36" i="48"/>
  <c r="K36" i="48"/>
  <c r="L36" i="48"/>
  <c r="M36" i="48"/>
  <c r="M37" i="48" s="1"/>
  <c r="N36" i="48"/>
  <c r="O36" i="48"/>
  <c r="P36" i="48"/>
  <c r="Q36" i="48"/>
  <c r="S36" i="48"/>
  <c r="T36" i="48"/>
  <c r="K49" i="38"/>
  <c r="K41" i="38"/>
  <c r="K33" i="38"/>
  <c r="K25" i="38"/>
  <c r="K17" i="38"/>
  <c r="K8" i="38"/>
  <c r="T36" i="47"/>
  <c r="T16" i="47"/>
  <c r="T37" i="47" s="1"/>
  <c r="T22" i="47"/>
  <c r="T26" i="47"/>
  <c r="T33" i="47"/>
  <c r="S36" i="47"/>
  <c r="S33" i="47"/>
  <c r="S26" i="47"/>
  <c r="S22" i="47"/>
  <c r="S16" i="47"/>
  <c r="S37" i="47" s="1"/>
  <c r="I16" i="47"/>
  <c r="I37" i="47" s="1"/>
  <c r="I22" i="47"/>
  <c r="I26" i="47"/>
  <c r="R26" i="47" s="1"/>
  <c r="I33" i="47"/>
  <c r="I36" i="47"/>
  <c r="J16" i="47"/>
  <c r="J37" i="47" s="1"/>
  <c r="J22" i="47"/>
  <c r="J26" i="47"/>
  <c r="J33" i="47"/>
  <c r="J36" i="47"/>
  <c r="K16" i="47"/>
  <c r="K37" i="47"/>
  <c r="K22" i="47"/>
  <c r="K26" i="47"/>
  <c r="K33" i="47"/>
  <c r="R33" i="47" s="1"/>
  <c r="K36" i="47"/>
  <c r="R36" i="47" s="1"/>
  <c r="L16" i="47"/>
  <c r="L37" i="47"/>
  <c r="L22" i="47"/>
  <c r="L26" i="47"/>
  <c r="L33" i="47"/>
  <c r="L36" i="47"/>
  <c r="M16" i="47"/>
  <c r="M37" i="47" s="1"/>
  <c r="M22" i="47"/>
  <c r="M26" i="47"/>
  <c r="M33" i="47"/>
  <c r="M36" i="47"/>
  <c r="N16" i="47"/>
  <c r="N37" i="47"/>
  <c r="N22" i="47"/>
  <c r="N26" i="47"/>
  <c r="N33" i="47"/>
  <c r="N36" i="47"/>
  <c r="O16" i="47"/>
  <c r="O37" i="47" s="1"/>
  <c r="O22" i="47"/>
  <c r="O26" i="47"/>
  <c r="O33" i="47"/>
  <c r="O36" i="47"/>
  <c r="P16" i="47"/>
  <c r="P37" i="47"/>
  <c r="P22" i="47"/>
  <c r="P26" i="47"/>
  <c r="P33" i="47"/>
  <c r="P36" i="47"/>
  <c r="Q16" i="47"/>
  <c r="Q37" i="47" s="1"/>
  <c r="Q22" i="47"/>
  <c r="Q26" i="47"/>
  <c r="Q33" i="47"/>
  <c r="Q36" i="47"/>
  <c r="B16" i="47"/>
  <c r="B22" i="47"/>
  <c r="B26" i="47"/>
  <c r="B33" i="47"/>
  <c r="C16" i="47"/>
  <c r="C22" i="47"/>
  <c r="C37" i="47" s="1"/>
  <c r="C26" i="47"/>
  <c r="C33" i="47"/>
  <c r="C36" i="47"/>
  <c r="H36" i="47" s="1"/>
  <c r="D16" i="47"/>
  <c r="D37" i="47"/>
  <c r="D22" i="47"/>
  <c r="D26" i="47"/>
  <c r="D33" i="47"/>
  <c r="D36" i="47"/>
  <c r="E16" i="47"/>
  <c r="H16" i="47" s="1"/>
  <c r="E22" i="47"/>
  <c r="E26" i="47"/>
  <c r="E33" i="47"/>
  <c r="E36" i="47"/>
  <c r="F16" i="47"/>
  <c r="F37" i="47" s="1"/>
  <c r="F22" i="47"/>
  <c r="F26" i="47"/>
  <c r="F33" i="47"/>
  <c r="H33" i="47" s="1"/>
  <c r="F36" i="47"/>
  <c r="G16" i="47"/>
  <c r="G37" i="47" s="1"/>
  <c r="G22" i="47"/>
  <c r="G26" i="47"/>
  <c r="G33" i="47"/>
  <c r="G36" i="47"/>
  <c r="R35" i="47"/>
  <c r="H35" i="47"/>
  <c r="R32" i="47"/>
  <c r="H32" i="47"/>
  <c r="R31" i="47"/>
  <c r="H31" i="47"/>
  <c r="R30" i="47"/>
  <c r="H30" i="47"/>
  <c r="R29" i="47"/>
  <c r="H29" i="47"/>
  <c r="R28" i="47"/>
  <c r="H28" i="47"/>
  <c r="R25" i="47"/>
  <c r="H25" i="47"/>
  <c r="R24" i="47"/>
  <c r="H24" i="47"/>
  <c r="R21" i="47"/>
  <c r="H21" i="47"/>
  <c r="R20" i="47"/>
  <c r="H20" i="47"/>
  <c r="R19" i="47"/>
  <c r="H19" i="47"/>
  <c r="R18" i="47"/>
  <c r="H18" i="47"/>
  <c r="R15" i="47"/>
  <c r="H15" i="47"/>
  <c r="R14" i="47"/>
  <c r="H14" i="47"/>
  <c r="R13" i="47"/>
  <c r="H13" i="47"/>
  <c r="R12" i="47"/>
  <c r="H12" i="47"/>
  <c r="R11" i="47"/>
  <c r="H11" i="47"/>
  <c r="R10" i="47"/>
  <c r="H10" i="47"/>
  <c r="R9" i="47"/>
  <c r="H9" i="47"/>
  <c r="R8" i="47"/>
  <c r="H8" i="47"/>
  <c r="R7" i="47"/>
  <c r="H7" i="47"/>
  <c r="R6" i="47"/>
  <c r="H6" i="47"/>
  <c r="R5" i="47"/>
  <c r="R16" i="47" s="1"/>
  <c r="H5" i="47"/>
  <c r="H35" i="46"/>
  <c r="I33" i="46"/>
  <c r="R33" i="46" s="1"/>
  <c r="I36" i="46"/>
  <c r="R36" i="46" s="1"/>
  <c r="J33" i="46"/>
  <c r="J36" i="46"/>
  <c r="J37" i="46" s="1"/>
  <c r="K33" i="46"/>
  <c r="K36" i="46"/>
  <c r="L33" i="46"/>
  <c r="L36" i="46"/>
  <c r="M33" i="46"/>
  <c r="M36" i="46"/>
  <c r="N33" i="46"/>
  <c r="N36" i="46"/>
  <c r="O33" i="46"/>
  <c r="O36" i="46"/>
  <c r="P33" i="46"/>
  <c r="P36" i="46"/>
  <c r="P37" i="46" s="1"/>
  <c r="Q33" i="46"/>
  <c r="Q36" i="46"/>
  <c r="R35" i="46"/>
  <c r="R29" i="46"/>
  <c r="R30" i="46"/>
  <c r="R31" i="46"/>
  <c r="R32" i="46"/>
  <c r="R28" i="46"/>
  <c r="O26" i="46"/>
  <c r="R25" i="46"/>
  <c r="I26" i="46"/>
  <c r="R26" i="46"/>
  <c r="J26" i="46"/>
  <c r="K26" i="46"/>
  <c r="L26" i="46"/>
  <c r="M26" i="46"/>
  <c r="N26" i="46"/>
  <c r="P26" i="46"/>
  <c r="Q26" i="46"/>
  <c r="R24" i="46"/>
  <c r="R19" i="46"/>
  <c r="R20" i="46"/>
  <c r="R21" i="46"/>
  <c r="I22" i="46"/>
  <c r="R22" i="46" s="1"/>
  <c r="J22" i="46"/>
  <c r="K22" i="46"/>
  <c r="L22" i="46"/>
  <c r="M22" i="46"/>
  <c r="N22" i="46"/>
  <c r="O22" i="46"/>
  <c r="O37" i="46" s="1"/>
  <c r="P22" i="46"/>
  <c r="Q22" i="46"/>
  <c r="R18" i="46"/>
  <c r="R6" i="46"/>
  <c r="R7" i="46"/>
  <c r="R8" i="46"/>
  <c r="R9" i="46"/>
  <c r="R10" i="46"/>
  <c r="R11" i="46"/>
  <c r="R12" i="46"/>
  <c r="R13" i="46"/>
  <c r="R14" i="46"/>
  <c r="R15" i="46"/>
  <c r="I16" i="46"/>
  <c r="J16" i="46"/>
  <c r="K16" i="46"/>
  <c r="K37" i="46" s="1"/>
  <c r="L16" i="46"/>
  <c r="L37" i="46"/>
  <c r="M16" i="46"/>
  <c r="M37" i="46" s="1"/>
  <c r="N16" i="46"/>
  <c r="N37" i="46"/>
  <c r="O16" i="46"/>
  <c r="P16" i="46"/>
  <c r="Q16" i="46"/>
  <c r="Q37" i="46" s="1"/>
  <c r="R5" i="46"/>
  <c r="B16" i="46"/>
  <c r="B37" i="46" s="1"/>
  <c r="H37" i="46" s="1"/>
  <c r="B22" i="46"/>
  <c r="B26" i="46"/>
  <c r="B33" i="46"/>
  <c r="H33" i="46" s="1"/>
  <c r="C16" i="46"/>
  <c r="C37" i="46" s="1"/>
  <c r="C22" i="46"/>
  <c r="C26" i="46"/>
  <c r="H26" i="46" s="1"/>
  <c r="C33" i="46"/>
  <c r="C36" i="46"/>
  <c r="D16" i="46"/>
  <c r="D37" i="46" s="1"/>
  <c r="D22" i="46"/>
  <c r="D26" i="46"/>
  <c r="D33" i="46"/>
  <c r="D36" i="46"/>
  <c r="E16" i="46"/>
  <c r="E37" i="46"/>
  <c r="E22" i="46"/>
  <c r="E26" i="46"/>
  <c r="E33" i="46"/>
  <c r="E36" i="46"/>
  <c r="F16" i="46"/>
  <c r="F37" i="46" s="1"/>
  <c r="F22" i="46"/>
  <c r="F26" i="46"/>
  <c r="F33" i="46"/>
  <c r="F36" i="46"/>
  <c r="H36" i="46" s="1"/>
  <c r="G16" i="46"/>
  <c r="G37" i="46"/>
  <c r="G22" i="46"/>
  <c r="H22" i="46" s="1"/>
  <c r="G26" i="46"/>
  <c r="G33" i="46"/>
  <c r="G36" i="46"/>
  <c r="H29" i="46"/>
  <c r="H30" i="46"/>
  <c r="H31" i="46"/>
  <c r="H32" i="46"/>
  <c r="H28" i="46"/>
  <c r="H25" i="46"/>
  <c r="H24" i="46"/>
  <c r="H19" i="46"/>
  <c r="H20" i="46"/>
  <c r="H21" i="46"/>
  <c r="H18" i="46"/>
  <c r="H6" i="46"/>
  <c r="H7" i="46"/>
  <c r="H8" i="46"/>
  <c r="H9" i="46"/>
  <c r="H10" i="46"/>
  <c r="H11" i="46"/>
  <c r="H12" i="46"/>
  <c r="H13" i="46"/>
  <c r="H14" i="46"/>
  <c r="H15" i="46"/>
  <c r="H5" i="46"/>
  <c r="M8" i="45"/>
  <c r="L44" i="45"/>
  <c r="K44" i="45"/>
  <c r="J44" i="45"/>
  <c r="I44" i="45"/>
  <c r="H44" i="45"/>
  <c r="G44" i="45"/>
  <c r="F44" i="45"/>
  <c r="E44" i="45"/>
  <c r="D44" i="45"/>
  <c r="C44" i="45"/>
  <c r="B44" i="45"/>
  <c r="N43" i="45"/>
  <c r="N42" i="45"/>
  <c r="N41" i="45"/>
  <c r="N40" i="45"/>
  <c r="L37" i="45"/>
  <c r="K37" i="45"/>
  <c r="J37" i="45"/>
  <c r="I37" i="45"/>
  <c r="H37" i="45"/>
  <c r="G37" i="45"/>
  <c r="F37" i="45"/>
  <c r="E37" i="45"/>
  <c r="D37" i="45"/>
  <c r="C37" i="45"/>
  <c r="B37" i="45"/>
  <c r="N36" i="45"/>
  <c r="N35" i="45"/>
  <c r="N34" i="45"/>
  <c r="N33" i="45"/>
  <c r="L30" i="45"/>
  <c r="K30" i="45"/>
  <c r="J30" i="45"/>
  <c r="I30" i="45"/>
  <c r="H30" i="45"/>
  <c r="G30" i="45"/>
  <c r="F30" i="45"/>
  <c r="E30" i="45"/>
  <c r="D30" i="45"/>
  <c r="C30" i="45"/>
  <c r="B30" i="45"/>
  <c r="N29" i="45"/>
  <c r="N28" i="45"/>
  <c r="N27" i="45"/>
  <c r="N26" i="45"/>
  <c r="L23" i="45"/>
  <c r="K23" i="45"/>
  <c r="J23" i="45"/>
  <c r="I23" i="45"/>
  <c r="H23" i="45"/>
  <c r="G23" i="45"/>
  <c r="F23" i="45"/>
  <c r="E23" i="45"/>
  <c r="D23" i="45"/>
  <c r="C23" i="45"/>
  <c r="B23" i="45"/>
  <c r="N22" i="45"/>
  <c r="N21" i="45"/>
  <c r="N20" i="45"/>
  <c r="N19" i="45"/>
  <c r="L16" i="45"/>
  <c r="K16" i="45"/>
  <c r="J16" i="45"/>
  <c r="I16" i="45"/>
  <c r="H16" i="45"/>
  <c r="G16" i="45"/>
  <c r="F16" i="45"/>
  <c r="E16" i="45"/>
  <c r="D16" i="45"/>
  <c r="C16" i="45"/>
  <c r="B16" i="45"/>
  <c r="N15" i="45"/>
  <c r="N14" i="45"/>
  <c r="N13" i="45"/>
  <c r="N12" i="45"/>
  <c r="L8" i="45"/>
  <c r="K8" i="45"/>
  <c r="J8" i="45"/>
  <c r="I8" i="45"/>
  <c r="H8" i="45"/>
  <c r="G8" i="45"/>
  <c r="F8" i="45"/>
  <c r="E8" i="45"/>
  <c r="D8" i="45"/>
  <c r="C8" i="45"/>
  <c r="B8" i="45"/>
  <c r="N7" i="45"/>
  <c r="N6" i="45"/>
  <c r="N5" i="45"/>
  <c r="N4" i="45"/>
  <c r="J49" i="38"/>
  <c r="J41" i="38"/>
  <c r="J33" i="38"/>
  <c r="J25" i="38"/>
  <c r="J17" i="38"/>
  <c r="J8" i="38"/>
  <c r="H49" i="38"/>
  <c r="G49" i="38"/>
  <c r="F49" i="38"/>
  <c r="E49" i="38"/>
  <c r="D49" i="38"/>
  <c r="C49" i="38"/>
  <c r="B49" i="38"/>
  <c r="H41" i="38"/>
  <c r="G41" i="38"/>
  <c r="F41" i="38"/>
  <c r="E41" i="38"/>
  <c r="D41" i="38"/>
  <c r="C41" i="38"/>
  <c r="B41" i="38"/>
  <c r="H33" i="38"/>
  <c r="G33" i="38"/>
  <c r="F33" i="38"/>
  <c r="E33" i="38"/>
  <c r="D33" i="38"/>
  <c r="C33" i="38"/>
  <c r="B33" i="38"/>
  <c r="H25" i="38"/>
  <c r="G25" i="38"/>
  <c r="F25" i="38"/>
  <c r="E25" i="38"/>
  <c r="D25" i="38"/>
  <c r="C25" i="38"/>
  <c r="B25" i="38"/>
  <c r="H17" i="38"/>
  <c r="G17" i="38"/>
  <c r="F17" i="38"/>
  <c r="E17" i="38"/>
  <c r="D17" i="38"/>
  <c r="C17" i="38"/>
  <c r="B17" i="38"/>
  <c r="H8" i="38"/>
  <c r="G8" i="38"/>
  <c r="F8" i="38"/>
  <c r="E8" i="38"/>
  <c r="D8" i="38"/>
  <c r="C8" i="38"/>
  <c r="B8" i="38"/>
  <c r="I49" i="38"/>
  <c r="I41" i="38"/>
  <c r="I33" i="38"/>
  <c r="I25" i="38"/>
  <c r="I17" i="38"/>
  <c r="I8" i="38"/>
  <c r="E3" i="44"/>
  <c r="E27" i="44" s="1"/>
  <c r="E4" i="44"/>
  <c r="E5" i="44"/>
  <c r="E6" i="44"/>
  <c r="E7" i="44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C27" i="44"/>
  <c r="D27" i="44"/>
  <c r="F27" i="44"/>
  <c r="G27" i="44"/>
  <c r="H27" i="44"/>
  <c r="E3" i="43"/>
  <c r="E4" i="43"/>
  <c r="E5" i="43"/>
  <c r="E6" i="43"/>
  <c r="E7" i="43"/>
  <c r="E8" i="43"/>
  <c r="E9" i="43"/>
  <c r="E10" i="43"/>
  <c r="E11" i="43"/>
  <c r="E12" i="43"/>
  <c r="E13" i="43"/>
  <c r="E14" i="43"/>
  <c r="E15" i="43"/>
  <c r="E27" i="43" s="1"/>
  <c r="E16" i="43"/>
  <c r="E17" i="43"/>
  <c r="E18" i="43"/>
  <c r="E19" i="43"/>
  <c r="E20" i="43"/>
  <c r="E21" i="43"/>
  <c r="E22" i="43"/>
  <c r="E23" i="43"/>
  <c r="E24" i="43"/>
  <c r="E25" i="43"/>
  <c r="E26" i="43"/>
  <c r="C27" i="43"/>
  <c r="D27" i="43"/>
  <c r="F27" i="43"/>
  <c r="G27" i="43"/>
  <c r="H27" i="43"/>
  <c r="E3" i="42"/>
  <c r="E4" i="42"/>
  <c r="E5" i="42"/>
  <c r="E27" i="42" s="1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C27" i="42"/>
  <c r="D27" i="42"/>
  <c r="F27" i="42"/>
  <c r="G27" i="42"/>
  <c r="H27" i="42"/>
  <c r="H27" i="41"/>
  <c r="G27" i="41"/>
  <c r="F27" i="41"/>
  <c r="E3" i="41"/>
  <c r="E27" i="41" s="1"/>
  <c r="E4" i="41"/>
  <c r="E5" i="41"/>
  <c r="E6" i="41"/>
  <c r="E7" i="41"/>
  <c r="E8" i="41"/>
  <c r="E9" i="41"/>
  <c r="E10" i="41"/>
  <c r="E11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D27" i="41"/>
  <c r="C27" i="41"/>
  <c r="H27" i="40"/>
  <c r="G27" i="40"/>
  <c r="F27" i="40"/>
  <c r="E3" i="40"/>
  <c r="E27" i="40" s="1"/>
  <c r="E4" i="40"/>
  <c r="E5" i="40"/>
  <c r="E6" i="40"/>
  <c r="E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D27" i="40"/>
  <c r="C27" i="40"/>
  <c r="E18" i="39"/>
  <c r="E19" i="39"/>
  <c r="E14" i="39"/>
  <c r="E15" i="39"/>
  <c r="E16" i="39"/>
  <c r="E17" i="39"/>
  <c r="E3" i="39"/>
  <c r="E27" i="39" s="1"/>
  <c r="E4" i="39"/>
  <c r="E5" i="39"/>
  <c r="E6" i="39"/>
  <c r="E7" i="39"/>
  <c r="E8" i="39"/>
  <c r="E9" i="39"/>
  <c r="E10" i="39"/>
  <c r="E11" i="39"/>
  <c r="E12" i="39"/>
  <c r="E13" i="39"/>
  <c r="F26" i="27"/>
  <c r="H27" i="39"/>
  <c r="G27" i="39"/>
  <c r="F27" i="39"/>
  <c r="E20" i="39"/>
  <c r="E21" i="39"/>
  <c r="E22" i="39"/>
  <c r="E23" i="39"/>
  <c r="E24" i="39"/>
  <c r="E25" i="39"/>
  <c r="E26" i="39"/>
  <c r="D27" i="39"/>
  <c r="C27" i="39"/>
  <c r="H29" i="19"/>
  <c r="G29" i="19"/>
  <c r="F29" i="19"/>
  <c r="E4" i="19"/>
  <c r="E3" i="19"/>
  <c r="E29" i="19" s="1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D29" i="19"/>
  <c r="C29" i="19"/>
  <c r="G3" i="28"/>
  <c r="G34" i="28" s="1"/>
  <c r="G15" i="28"/>
  <c r="G20" i="28"/>
  <c r="G23" i="28"/>
  <c r="G30" i="28"/>
  <c r="G3" i="27"/>
  <c r="G30" i="27"/>
  <c r="G34" i="27" s="1"/>
  <c r="G23" i="27"/>
  <c r="G20" i="27"/>
  <c r="G15" i="27"/>
  <c r="I3" i="28"/>
  <c r="I34" i="28" s="1"/>
  <c r="I15" i="28"/>
  <c r="H3" i="28"/>
  <c r="H15" i="28"/>
  <c r="H34" i="28" s="1"/>
  <c r="F4" i="28"/>
  <c r="F3" i="28" s="1"/>
  <c r="F34" i="28" s="1"/>
  <c r="F5" i="28"/>
  <c r="F6" i="28"/>
  <c r="F7" i="28"/>
  <c r="F8" i="28"/>
  <c r="F9" i="28"/>
  <c r="F10" i="28"/>
  <c r="F11" i="28"/>
  <c r="F12" i="28"/>
  <c r="F13" i="28"/>
  <c r="F14" i="28"/>
  <c r="F16" i="28"/>
  <c r="F15" i="28" s="1"/>
  <c r="F17" i="28"/>
  <c r="F18" i="28"/>
  <c r="F19" i="28"/>
  <c r="F21" i="28"/>
  <c r="F20" i="28" s="1"/>
  <c r="F22" i="28"/>
  <c r="F24" i="28"/>
  <c r="F23" i="28" s="1"/>
  <c r="F25" i="28"/>
  <c r="F26" i="28"/>
  <c r="F27" i="28"/>
  <c r="F28" i="28"/>
  <c r="F29" i="28"/>
  <c r="F31" i="28"/>
  <c r="F30" i="28"/>
  <c r="F32" i="28"/>
  <c r="F33" i="28"/>
  <c r="E3" i="28"/>
  <c r="E15" i="28"/>
  <c r="E34" i="28" s="1"/>
  <c r="E20" i="28"/>
  <c r="E23" i="28"/>
  <c r="E30" i="28"/>
  <c r="D3" i="28"/>
  <c r="D15" i="28"/>
  <c r="D20" i="28"/>
  <c r="D34" i="28" s="1"/>
  <c r="D23" i="28"/>
  <c r="D30" i="28"/>
  <c r="I3" i="27"/>
  <c r="I15" i="27"/>
  <c r="I34" i="27"/>
  <c r="H3" i="27"/>
  <c r="H34" i="27"/>
  <c r="H15" i="27"/>
  <c r="F4" i="27"/>
  <c r="F3" i="27" s="1"/>
  <c r="F5" i="27"/>
  <c r="F6" i="27"/>
  <c r="F7" i="27"/>
  <c r="F8" i="27"/>
  <c r="F9" i="27"/>
  <c r="F10" i="27"/>
  <c r="F11" i="27"/>
  <c r="F12" i="27"/>
  <c r="F13" i="27"/>
  <c r="F14" i="27"/>
  <c r="F16" i="27"/>
  <c r="F17" i="27"/>
  <c r="F15" i="27" s="1"/>
  <c r="F18" i="27"/>
  <c r="F19" i="27"/>
  <c r="F21" i="27"/>
  <c r="F20" i="27" s="1"/>
  <c r="F22" i="27"/>
  <c r="F24" i="27"/>
  <c r="F23" i="27" s="1"/>
  <c r="F25" i="27"/>
  <c r="F27" i="27"/>
  <c r="F28" i="27"/>
  <c r="F29" i="27"/>
  <c r="F31" i="27"/>
  <c r="F32" i="27"/>
  <c r="F30" i="27" s="1"/>
  <c r="F33" i="27"/>
  <c r="E3" i="27"/>
  <c r="E34" i="27" s="1"/>
  <c r="E15" i="27"/>
  <c r="E20" i="27"/>
  <c r="E23" i="27"/>
  <c r="E30" i="27"/>
  <c r="D3" i="27"/>
  <c r="D15" i="27"/>
  <c r="D20" i="27"/>
  <c r="D34" i="27" s="1"/>
  <c r="D23" i="27"/>
  <c r="D30" i="27"/>
  <c r="I3" i="25"/>
  <c r="I34" i="25" s="1"/>
  <c r="I15" i="25"/>
  <c r="H3" i="25"/>
  <c r="H34" i="25" s="1"/>
  <c r="H15" i="25"/>
  <c r="G3" i="25"/>
  <c r="G34" i="25" s="1"/>
  <c r="G15" i="25"/>
  <c r="G20" i="25"/>
  <c r="G23" i="25"/>
  <c r="G30" i="25"/>
  <c r="F4" i="25"/>
  <c r="F3" i="25" s="1"/>
  <c r="F5" i="25"/>
  <c r="F6" i="25"/>
  <c r="F7" i="25"/>
  <c r="F8" i="25"/>
  <c r="F9" i="25"/>
  <c r="F10" i="25"/>
  <c r="F11" i="25"/>
  <c r="F12" i="25"/>
  <c r="F13" i="25"/>
  <c r="F14" i="25"/>
  <c r="F16" i="25"/>
  <c r="F15" i="25" s="1"/>
  <c r="F17" i="25"/>
  <c r="F18" i="25"/>
  <c r="F19" i="25"/>
  <c r="F21" i="25"/>
  <c r="F20" i="25" s="1"/>
  <c r="F22" i="25"/>
  <c r="F24" i="25"/>
  <c r="F25" i="25"/>
  <c r="F23" i="25" s="1"/>
  <c r="F26" i="25"/>
  <c r="F27" i="25"/>
  <c r="F28" i="25"/>
  <c r="F29" i="25"/>
  <c r="F31" i="25"/>
  <c r="F32" i="25"/>
  <c r="F30" i="25" s="1"/>
  <c r="F33" i="25"/>
  <c r="E3" i="25"/>
  <c r="E15" i="25"/>
  <c r="E20" i="25"/>
  <c r="E34" i="25" s="1"/>
  <c r="E23" i="25"/>
  <c r="E30" i="25"/>
  <c r="D3" i="25"/>
  <c r="D15" i="25"/>
  <c r="D34" i="25" s="1"/>
  <c r="D20" i="25"/>
  <c r="D23" i="25"/>
  <c r="D30" i="25"/>
  <c r="I3" i="24"/>
  <c r="I34" i="24" s="1"/>
  <c r="I15" i="24"/>
  <c r="H3" i="24"/>
  <c r="H34" i="24" s="1"/>
  <c r="H15" i="24"/>
  <c r="G3" i="24"/>
  <c r="G34" i="24" s="1"/>
  <c r="G15" i="24"/>
  <c r="G20" i="24"/>
  <c r="G23" i="24"/>
  <c r="G30" i="24"/>
  <c r="F4" i="24"/>
  <c r="F3" i="24" s="1"/>
  <c r="F34" i="24" s="1"/>
  <c r="F5" i="24"/>
  <c r="F6" i="24"/>
  <c r="F7" i="24"/>
  <c r="F8" i="24"/>
  <c r="F9" i="24"/>
  <c r="F10" i="24"/>
  <c r="F11" i="24"/>
  <c r="F12" i="24"/>
  <c r="F13" i="24"/>
  <c r="F14" i="24"/>
  <c r="F16" i="24"/>
  <c r="F17" i="24"/>
  <c r="F15" i="24"/>
  <c r="F18" i="24"/>
  <c r="F19" i="24"/>
  <c r="F21" i="24"/>
  <c r="F20" i="24"/>
  <c r="F22" i="24"/>
  <c r="F24" i="24"/>
  <c r="F25" i="24"/>
  <c r="F23" i="24" s="1"/>
  <c r="F26" i="24"/>
  <c r="F27" i="24"/>
  <c r="F28" i="24"/>
  <c r="F29" i="24"/>
  <c r="F31" i="24"/>
  <c r="F30" i="24" s="1"/>
  <c r="F32" i="24"/>
  <c r="F33" i="24"/>
  <c r="E3" i="24"/>
  <c r="E34" i="24" s="1"/>
  <c r="E15" i="24"/>
  <c r="E20" i="24"/>
  <c r="E23" i="24"/>
  <c r="E30" i="24"/>
  <c r="D3" i="24"/>
  <c r="D34" i="24"/>
  <c r="D15" i="24"/>
  <c r="D20" i="24"/>
  <c r="D23" i="24"/>
  <c r="D30" i="24"/>
  <c r="I3" i="18"/>
  <c r="I34" i="18" s="1"/>
  <c r="I15" i="18"/>
  <c r="I20" i="18"/>
  <c r="I23" i="18"/>
  <c r="I30" i="18"/>
  <c r="H3" i="18"/>
  <c r="H34" i="18"/>
  <c r="H15" i="18"/>
  <c r="H20" i="18"/>
  <c r="H23" i="18"/>
  <c r="H30" i="18"/>
  <c r="G3" i="18"/>
  <c r="G34" i="18" s="1"/>
  <c r="G15" i="18"/>
  <c r="G20" i="18"/>
  <c r="G23" i="18"/>
  <c r="G30" i="18"/>
  <c r="F4" i="18"/>
  <c r="F3" i="18" s="1"/>
  <c r="F5" i="18"/>
  <c r="F6" i="18"/>
  <c r="F7" i="18"/>
  <c r="F8" i="18"/>
  <c r="F9" i="18"/>
  <c r="F10" i="18"/>
  <c r="F11" i="18"/>
  <c r="F12" i="18"/>
  <c r="F13" i="18"/>
  <c r="F14" i="18"/>
  <c r="F16" i="18"/>
  <c r="F15" i="18"/>
  <c r="F17" i="18"/>
  <c r="F18" i="18"/>
  <c r="F19" i="18"/>
  <c r="F21" i="18"/>
  <c r="F20" i="18"/>
  <c r="F22" i="18"/>
  <c r="F24" i="18"/>
  <c r="F23" i="18" s="1"/>
  <c r="F25" i="18"/>
  <c r="F26" i="18"/>
  <c r="F27" i="18"/>
  <c r="F28" i="18"/>
  <c r="F29" i="18"/>
  <c r="F31" i="18"/>
  <c r="F32" i="18"/>
  <c r="F33" i="18"/>
  <c r="F30" i="18" s="1"/>
  <c r="E3" i="18"/>
  <c r="E15" i="18"/>
  <c r="E34" i="18" s="1"/>
  <c r="E20" i="18"/>
  <c r="E23" i="18"/>
  <c r="E30" i="18"/>
  <c r="D3" i="18"/>
  <c r="D34" i="18" s="1"/>
  <c r="D15" i="18"/>
  <c r="D20" i="18"/>
  <c r="D23" i="18"/>
  <c r="D30" i="18"/>
  <c r="X8" i="49"/>
  <c r="F37" i="48"/>
  <c r="Q37" i="50"/>
  <c r="C37" i="48"/>
  <c r="R22" i="47"/>
  <c r="B37" i="47"/>
  <c r="H16" i="48"/>
  <c r="Z8" i="49"/>
  <c r="Y8" i="49"/>
  <c r="AM8" i="49"/>
  <c r="B37" i="50"/>
  <c r="G37" i="50"/>
  <c r="H16" i="50"/>
  <c r="H16" i="46"/>
  <c r="H26" i="47"/>
  <c r="B37" i="51"/>
  <c r="R37" i="48" l="1"/>
  <c r="R37" i="50"/>
  <c r="R37" i="47"/>
  <c r="F34" i="27"/>
  <c r="H37" i="48"/>
  <c r="F34" i="18"/>
  <c r="F34" i="25"/>
  <c r="H37" i="47"/>
  <c r="I37" i="46"/>
  <c r="R37" i="46" s="1"/>
  <c r="R16" i="46"/>
  <c r="H36" i="51"/>
  <c r="R36" i="50"/>
  <c r="I37" i="51"/>
  <c r="R37" i="51" s="1"/>
  <c r="R22" i="48"/>
  <c r="H16" i="51"/>
  <c r="E37" i="47"/>
  <c r="H22" i="47"/>
</calcChain>
</file>

<file path=xl/sharedStrings.xml><?xml version="1.0" encoding="utf-8"?>
<sst xmlns="http://schemas.openxmlformats.org/spreadsheetml/2006/main" count="1220" uniqueCount="179">
  <si>
    <t>世帯数</t>
    <rPh sb="0" eb="3">
      <t>セタイスウ</t>
    </rPh>
    <phoneticPr fontId="2"/>
  </si>
  <si>
    <t>６５歳以上</t>
    <rPh sb="2" eb="3">
      <t>サイ</t>
    </rPh>
    <rPh sb="3" eb="5">
      <t>イジョウ</t>
    </rPh>
    <phoneticPr fontId="2"/>
  </si>
  <si>
    <t>計</t>
    <rPh sb="0" eb="1">
      <t>ケイ</t>
    </rPh>
    <phoneticPr fontId="2"/>
  </si>
  <si>
    <t>　</t>
    <phoneticPr fontId="2"/>
  </si>
  <si>
    <t>秣</t>
    <rPh sb="0" eb="1">
      <t>マグサ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</si>
  <si>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</si>
  <si>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</si>
  <si>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１４歳以下</t>
    <rPh sb="2" eb="3">
      <t>サイ</t>
    </rPh>
    <rPh sb="3" eb="5">
      <t>イカ</t>
    </rPh>
    <phoneticPr fontId="2"/>
  </si>
  <si>
    <t>　</t>
    <phoneticPr fontId="2"/>
  </si>
  <si>
    <t>本耶馬渓</t>
    <rPh sb="0" eb="1">
      <t>ホン</t>
    </rPh>
    <rPh sb="1" eb="3">
      <t>ヤバ</t>
    </rPh>
    <rPh sb="3" eb="4">
      <t>ケイ</t>
    </rPh>
    <phoneticPr fontId="2"/>
  </si>
  <si>
    <t>耶 馬 溪</t>
    <rPh sb="0" eb="1">
      <t>ヤ</t>
    </rPh>
    <rPh sb="2" eb="3">
      <t>ウマ</t>
    </rPh>
    <rPh sb="4" eb="5">
      <t>ケイ</t>
    </rPh>
    <phoneticPr fontId="2"/>
  </si>
  <si>
    <t>山　　　国</t>
    <rPh sb="0" eb="1">
      <t>ヤマ</t>
    </rPh>
    <rPh sb="4" eb="5">
      <t>コク</t>
    </rPh>
    <phoneticPr fontId="2"/>
  </si>
  <si>
    <t>中　　　津</t>
    <rPh sb="0" eb="1">
      <t>ナカ</t>
    </rPh>
    <rPh sb="4" eb="5">
      <t>ツ</t>
    </rPh>
    <phoneticPr fontId="2"/>
  </si>
  <si>
    <t>三　　　光</t>
    <rPh sb="0" eb="1">
      <t>サン</t>
    </rPh>
    <rPh sb="4" eb="5">
      <t>ヒカリ</t>
    </rPh>
    <phoneticPr fontId="2"/>
  </si>
  <si>
    <t>南　　部</t>
    <rPh sb="0" eb="1">
      <t>ミナミ</t>
    </rPh>
    <rPh sb="3" eb="4">
      <t>ブ</t>
    </rPh>
    <phoneticPr fontId="2"/>
  </si>
  <si>
    <t>北　　部</t>
    <rPh sb="0" eb="1">
      <t>キタ</t>
    </rPh>
    <rPh sb="3" eb="4">
      <t>ブ</t>
    </rPh>
    <phoneticPr fontId="2"/>
  </si>
  <si>
    <t>豊　　田</t>
    <rPh sb="0" eb="1">
      <t>ユタカ</t>
    </rPh>
    <rPh sb="3" eb="4">
      <t>タ</t>
    </rPh>
    <phoneticPr fontId="2"/>
  </si>
  <si>
    <t>沖　　代</t>
    <rPh sb="0" eb="1">
      <t>オキ</t>
    </rPh>
    <rPh sb="3" eb="4">
      <t>ダイ</t>
    </rPh>
    <phoneticPr fontId="2"/>
  </si>
  <si>
    <t>小　　楠</t>
    <rPh sb="0" eb="1">
      <t>ショウ</t>
    </rPh>
    <rPh sb="3" eb="4">
      <t>クス</t>
    </rPh>
    <phoneticPr fontId="2"/>
  </si>
  <si>
    <t>鶴　　居</t>
    <rPh sb="0" eb="1">
      <t>ツル</t>
    </rPh>
    <rPh sb="3" eb="4">
      <t>キョ</t>
    </rPh>
    <phoneticPr fontId="2"/>
  </si>
  <si>
    <t>如　　水</t>
    <rPh sb="0" eb="1">
      <t>ジョ</t>
    </rPh>
    <rPh sb="3" eb="4">
      <t>スイ</t>
    </rPh>
    <phoneticPr fontId="2"/>
  </si>
  <si>
    <t>大　　幡</t>
    <rPh sb="0" eb="1">
      <t>ダイ</t>
    </rPh>
    <rPh sb="3" eb="4">
      <t>ハタ</t>
    </rPh>
    <phoneticPr fontId="2"/>
  </si>
  <si>
    <t>三　　保</t>
    <rPh sb="0" eb="1">
      <t>サン</t>
    </rPh>
    <rPh sb="3" eb="4">
      <t>ホ</t>
    </rPh>
    <phoneticPr fontId="2"/>
  </si>
  <si>
    <t>和　　田</t>
    <rPh sb="0" eb="1">
      <t>ワ</t>
    </rPh>
    <rPh sb="3" eb="4">
      <t>タ</t>
    </rPh>
    <phoneticPr fontId="2"/>
  </si>
  <si>
    <t>今　　津</t>
    <rPh sb="0" eb="1">
      <t>イマ</t>
    </rPh>
    <rPh sb="3" eb="4">
      <t>ツ</t>
    </rPh>
    <phoneticPr fontId="2"/>
  </si>
  <si>
    <t>真　　坂</t>
    <rPh sb="0" eb="1">
      <t>マコト</t>
    </rPh>
    <rPh sb="3" eb="4">
      <t>サカ</t>
    </rPh>
    <phoneticPr fontId="2"/>
  </si>
  <si>
    <t>山　　口</t>
    <rPh sb="0" eb="1">
      <t>ヤマ</t>
    </rPh>
    <rPh sb="3" eb="4">
      <t>クチ</t>
    </rPh>
    <phoneticPr fontId="2"/>
  </si>
  <si>
    <t>深　　水</t>
    <rPh sb="0" eb="1">
      <t>シン</t>
    </rPh>
    <rPh sb="3" eb="4">
      <t>ミズ</t>
    </rPh>
    <phoneticPr fontId="2"/>
  </si>
  <si>
    <t>樋　　田</t>
    <rPh sb="0" eb="1">
      <t>トイ</t>
    </rPh>
    <rPh sb="3" eb="4">
      <t>タ</t>
    </rPh>
    <phoneticPr fontId="2"/>
  </si>
  <si>
    <t>上　　津</t>
    <rPh sb="0" eb="1">
      <t>ウエ</t>
    </rPh>
    <rPh sb="3" eb="4">
      <t>ツ</t>
    </rPh>
    <phoneticPr fontId="2"/>
  </si>
  <si>
    <t>城　　井</t>
    <rPh sb="0" eb="1">
      <t>シロ</t>
    </rPh>
    <rPh sb="3" eb="4">
      <t>イ</t>
    </rPh>
    <phoneticPr fontId="2"/>
  </si>
  <si>
    <t>柿　　坂</t>
    <rPh sb="0" eb="1">
      <t>カキ</t>
    </rPh>
    <rPh sb="3" eb="4">
      <t>サカ</t>
    </rPh>
    <phoneticPr fontId="2"/>
  </si>
  <si>
    <t>下　　郷</t>
    <rPh sb="0" eb="1">
      <t>シタ</t>
    </rPh>
    <rPh sb="3" eb="4">
      <t>ゴウ</t>
    </rPh>
    <phoneticPr fontId="2"/>
  </si>
  <si>
    <t>津　　民</t>
    <rPh sb="0" eb="1">
      <t>ツ</t>
    </rPh>
    <rPh sb="3" eb="4">
      <t>ミン</t>
    </rPh>
    <phoneticPr fontId="2"/>
  </si>
  <si>
    <t>永　　岩</t>
    <rPh sb="0" eb="1">
      <t>ナガ</t>
    </rPh>
    <rPh sb="3" eb="4">
      <t>イワ</t>
    </rPh>
    <phoneticPr fontId="2"/>
  </si>
  <si>
    <t>山　　移</t>
    <rPh sb="0" eb="1">
      <t>ヤマ</t>
    </rPh>
    <rPh sb="3" eb="4">
      <t>ウツリ</t>
    </rPh>
    <phoneticPr fontId="2"/>
  </si>
  <si>
    <t>三　　郷</t>
    <rPh sb="0" eb="1">
      <t>ミ</t>
    </rPh>
    <rPh sb="3" eb="4">
      <t>サト</t>
    </rPh>
    <phoneticPr fontId="2"/>
  </si>
  <si>
    <t>溝　　部</t>
    <rPh sb="0" eb="1">
      <t>ミゾ</t>
    </rPh>
    <rPh sb="3" eb="4">
      <t>ベ</t>
    </rPh>
    <phoneticPr fontId="2"/>
  </si>
  <si>
    <t>槻　　木</t>
    <rPh sb="0" eb="1">
      <t>ツキ</t>
    </rPh>
    <rPh sb="3" eb="4">
      <t>キ</t>
    </rPh>
    <phoneticPr fontId="2"/>
  </si>
  <si>
    <t>地　　　区</t>
    <rPh sb="0" eb="1">
      <t>チ</t>
    </rPh>
    <rPh sb="4" eb="5">
      <t>ク</t>
    </rPh>
    <phoneticPr fontId="2"/>
  </si>
  <si>
    <t>地　区</t>
    <rPh sb="0" eb="1">
      <t>チ</t>
    </rPh>
    <rPh sb="2" eb="3">
      <t>ク</t>
    </rPh>
    <phoneticPr fontId="2"/>
  </si>
  <si>
    <t>合　計</t>
    <rPh sb="0" eb="1">
      <t>ゴウ</t>
    </rPh>
    <rPh sb="2" eb="3">
      <t>ケイ</t>
    </rPh>
    <phoneticPr fontId="2"/>
  </si>
  <si>
    <t>※旧山国町地区（三郷・溝部・槻木）は平成１７年４月１日より、三郷校区として計上される。</t>
    <rPh sb="1" eb="2">
      <t>キュウ</t>
    </rPh>
    <rPh sb="2" eb="5">
      <t>ヤマクニマチ</t>
    </rPh>
    <rPh sb="5" eb="7">
      <t>チク</t>
    </rPh>
    <rPh sb="8" eb="10">
      <t>ミサト</t>
    </rPh>
    <rPh sb="11" eb="13">
      <t>ミゾベ</t>
    </rPh>
    <rPh sb="14" eb="16">
      <t>ツキノキ</t>
    </rPh>
    <rPh sb="18" eb="20">
      <t>ヘイセイ</t>
    </rPh>
    <rPh sb="22" eb="23">
      <t>ネン</t>
    </rPh>
    <rPh sb="24" eb="25">
      <t>ガツ</t>
    </rPh>
    <rPh sb="26" eb="27">
      <t>ニチ</t>
    </rPh>
    <rPh sb="30" eb="32">
      <t>ミサト</t>
    </rPh>
    <rPh sb="32" eb="34">
      <t>コウク</t>
    </rPh>
    <rPh sb="37" eb="39">
      <t>ケイジョウ</t>
    </rPh>
    <phoneticPr fontId="2"/>
  </si>
  <si>
    <t>※旧山国町地区（三郷・溝部・槻木）は平成１７年４月１日より、三郷校区として計上</t>
    <rPh sb="1" eb="2">
      <t>キュウ</t>
    </rPh>
    <rPh sb="2" eb="5">
      <t>ヤマクニマチ</t>
    </rPh>
    <rPh sb="5" eb="7">
      <t>チク</t>
    </rPh>
    <rPh sb="8" eb="10">
      <t>ミサト</t>
    </rPh>
    <rPh sb="11" eb="13">
      <t>ミゾベ</t>
    </rPh>
    <rPh sb="14" eb="16">
      <t>ツキノキ</t>
    </rPh>
    <rPh sb="18" eb="20">
      <t>ヘイセイ</t>
    </rPh>
    <rPh sb="22" eb="23">
      <t>ネン</t>
    </rPh>
    <rPh sb="24" eb="25">
      <t>ガツ</t>
    </rPh>
    <rPh sb="26" eb="27">
      <t>ニチ</t>
    </rPh>
    <rPh sb="30" eb="32">
      <t>ミサト</t>
    </rPh>
    <rPh sb="32" eb="34">
      <t>コウク</t>
    </rPh>
    <rPh sb="37" eb="39">
      <t>ケイジョウ</t>
    </rPh>
    <phoneticPr fontId="2"/>
  </si>
  <si>
    <t>逓増減率</t>
    <rPh sb="0" eb="2">
      <t>テイゾウ</t>
    </rPh>
    <rPh sb="2" eb="3">
      <t>ゲン</t>
    </rPh>
    <rPh sb="3" eb="4">
      <t>リツ</t>
    </rPh>
    <phoneticPr fontId="2"/>
  </si>
  <si>
    <t>全人口</t>
    <rPh sb="0" eb="3">
      <t>ゼンジンコウ</t>
    </rPh>
    <phoneticPr fontId="2"/>
  </si>
  <si>
    <t>高齢者率</t>
    <rPh sb="0" eb="3">
      <t>コウレイシャ</t>
    </rPh>
    <rPh sb="3" eb="4">
      <t>リツ</t>
    </rPh>
    <phoneticPr fontId="2"/>
  </si>
  <si>
    <t>　【内　　訳】</t>
    <rPh sb="2" eb="3">
      <t>ウチ</t>
    </rPh>
    <rPh sb="5" eb="6">
      <t>ヤク</t>
    </rPh>
    <phoneticPr fontId="2"/>
  </si>
  <si>
    <t>中　　津</t>
    <rPh sb="0" eb="1">
      <t>ナカ</t>
    </rPh>
    <rPh sb="3" eb="4">
      <t>ツ</t>
    </rPh>
    <phoneticPr fontId="2"/>
  </si>
  <si>
    <t>三　　光</t>
    <rPh sb="0" eb="1">
      <t>サン</t>
    </rPh>
    <rPh sb="3" eb="4">
      <t>ヒカリ</t>
    </rPh>
    <phoneticPr fontId="2"/>
  </si>
  <si>
    <t>本耶馬渓</t>
    <rPh sb="0" eb="4">
      <t>ホンヤバケイ</t>
    </rPh>
    <phoneticPr fontId="2"/>
  </si>
  <si>
    <t>山　　国</t>
    <rPh sb="0" eb="1">
      <t>ヤマ</t>
    </rPh>
    <rPh sb="3" eb="4">
      <t>コク</t>
    </rPh>
    <phoneticPr fontId="2"/>
  </si>
  <si>
    <r>
      <t>中津市人口推移資料（</t>
    </r>
    <r>
      <rPr>
        <b/>
        <sz val="12"/>
        <rFont val="Arial Narrow"/>
        <family val="2"/>
      </rPr>
      <t>H</t>
    </r>
    <r>
      <rPr>
        <b/>
        <sz val="12"/>
        <rFont val="ＭＳ Ｐゴシック"/>
        <family val="3"/>
        <charset val="128"/>
      </rPr>
      <t>１７～</t>
    </r>
    <r>
      <rPr>
        <b/>
        <sz val="12"/>
        <rFont val="Arial Narrow"/>
        <family val="2"/>
      </rPr>
      <t>H</t>
    </r>
    <r>
      <rPr>
        <b/>
        <sz val="12"/>
        <rFont val="ＭＳ Ｐゴシック"/>
        <family val="3"/>
        <charset val="128"/>
      </rPr>
      <t>２２）</t>
    </r>
    <rPh sb="0" eb="3">
      <t>ナカツシ</t>
    </rPh>
    <rPh sb="3" eb="5">
      <t>ジンコウ</t>
    </rPh>
    <rPh sb="5" eb="7">
      <t>スイイ</t>
    </rPh>
    <rPh sb="7" eb="9">
      <t>シリョウ</t>
    </rPh>
    <phoneticPr fontId="2"/>
  </si>
  <si>
    <r>
      <t>H17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</si>
  <si>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H17</t>
    </r>
    <r>
      <rPr>
        <sz val="11"/>
        <rFont val="ＭＳ Ｐゴシック"/>
        <family val="3"/>
        <charset val="128"/>
      </rPr>
      <t>･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</si>
  <si>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H18</t>
    </r>
    <r>
      <rPr>
        <sz val="11"/>
        <rFont val="ＭＳ Ｐゴシック"/>
        <family val="3"/>
        <charset val="128"/>
      </rPr>
      <t>･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</si>
  <si>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H18</t>
    </r>
    <r>
      <rPr>
        <sz val="11"/>
        <rFont val="ＭＳ Ｐゴシック"/>
        <family val="3"/>
        <charset val="128"/>
      </rPr>
      <t>･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</si>
  <si>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H19</t>
    </r>
    <r>
      <rPr>
        <sz val="11"/>
        <rFont val="ＭＳ Ｐゴシック"/>
        <family val="3"/>
        <charset val="128"/>
      </rPr>
      <t>･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</si>
  <si>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H19</t>
    </r>
    <r>
      <rPr>
        <sz val="11"/>
        <rFont val="ＭＳ Ｐゴシック"/>
        <family val="3"/>
        <charset val="128"/>
      </rPr>
      <t>･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</si>
  <si>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H20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</si>
  <si>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H20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</si>
  <si>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H21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</si>
  <si>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H21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</si>
  <si>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H22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</si>
  <si>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14</t>
    </r>
    <r>
      <rPr>
        <sz val="11"/>
        <rFont val="ＭＳ Ｐゴシック"/>
        <family val="3"/>
        <charset val="128"/>
      </rPr>
      <t>歳以下</t>
    </r>
    <rPh sb="2" eb="3">
      <t>サイ</t>
    </rPh>
    <rPh sb="3" eb="5">
      <t>イカ</t>
    </rPh>
    <phoneticPr fontId="2"/>
  </si>
  <si>
    <r>
      <t>65</t>
    </r>
    <r>
      <rPr>
        <sz val="11"/>
        <rFont val="ＭＳ Ｐゴシック"/>
        <family val="3"/>
        <charset val="128"/>
      </rPr>
      <t>歳以上</t>
    </r>
    <rPh sb="2" eb="5">
      <t>サイイジョウ</t>
    </rPh>
    <phoneticPr fontId="2"/>
  </si>
  <si>
    <r>
      <t>H19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</si>
  <si>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H19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</si>
  <si>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中</t>
    </r>
    <r>
      <rPr>
        <b/>
        <sz val="11"/>
        <rFont val="Arial Narrow"/>
        <family val="2"/>
      </rPr>
      <t xml:space="preserve"> </t>
    </r>
    <r>
      <rPr>
        <b/>
        <sz val="11"/>
        <rFont val="ＭＳ Ｐゴシック"/>
        <family val="3"/>
        <charset val="128"/>
      </rPr>
      <t>津</t>
    </r>
    <r>
      <rPr>
        <b/>
        <sz val="11"/>
        <rFont val="Arial Narrow"/>
        <family val="2"/>
      </rPr>
      <t xml:space="preserve"> </t>
    </r>
    <r>
      <rPr>
        <b/>
        <sz val="11"/>
        <rFont val="ＭＳ Ｐゴシック"/>
        <family val="3"/>
        <charset val="128"/>
      </rPr>
      <t>市</t>
    </r>
    <rPh sb="0" eb="1">
      <t>ナカ</t>
    </rPh>
    <rPh sb="2" eb="3">
      <t>ツ</t>
    </rPh>
    <rPh sb="4" eb="5">
      <t>シ</t>
    </rPh>
    <phoneticPr fontId="2"/>
  </si>
  <si>
    <r>
      <t>耶</t>
    </r>
    <r>
      <rPr>
        <b/>
        <sz val="11"/>
        <rFont val="Arial Narrow"/>
        <family val="2"/>
      </rPr>
      <t xml:space="preserve"> </t>
    </r>
    <r>
      <rPr>
        <b/>
        <sz val="11"/>
        <rFont val="ＭＳ Ｐゴシック"/>
        <family val="3"/>
        <charset val="128"/>
      </rPr>
      <t>馬</t>
    </r>
    <r>
      <rPr>
        <b/>
        <sz val="11"/>
        <rFont val="Arial Narrow"/>
        <family val="2"/>
      </rPr>
      <t xml:space="preserve"> </t>
    </r>
    <r>
      <rPr>
        <b/>
        <sz val="11"/>
        <rFont val="ＭＳ Ｐゴシック"/>
        <family val="3"/>
        <charset val="128"/>
      </rPr>
      <t>溪</t>
    </r>
    <rPh sb="0" eb="1">
      <t>ヤ</t>
    </rPh>
    <rPh sb="2" eb="3">
      <t>ウマ</t>
    </rPh>
    <rPh sb="4" eb="5">
      <t>ケイ</t>
    </rPh>
    <phoneticPr fontId="2"/>
  </si>
  <si>
    <t>※逓増減率はＨ１７．４月からＨ２２．４月を比較したもの</t>
    <rPh sb="1" eb="3">
      <t>テイゾウ</t>
    </rPh>
    <rPh sb="3" eb="4">
      <t>ゲン</t>
    </rPh>
    <rPh sb="4" eb="5">
      <t>リツ</t>
    </rPh>
    <rPh sb="11" eb="12">
      <t>ガツ</t>
    </rPh>
    <rPh sb="19" eb="20">
      <t>ガツ</t>
    </rPh>
    <rPh sb="21" eb="23">
      <t>ヒカク</t>
    </rPh>
    <phoneticPr fontId="2"/>
  </si>
  <si>
    <t>Ｈ22・5月</t>
    <rPh sb="5" eb="6">
      <t>ガツ</t>
    </rPh>
    <phoneticPr fontId="2"/>
  </si>
  <si>
    <t>校区名</t>
    <rPh sb="0" eb="2">
      <t>コウク</t>
    </rPh>
    <rPh sb="2" eb="3">
      <t>メイ</t>
    </rPh>
    <phoneticPr fontId="2"/>
  </si>
  <si>
    <t>１４歳未満</t>
    <rPh sb="2" eb="3">
      <t>サイ</t>
    </rPh>
    <rPh sb="3" eb="5">
      <t>ミマン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</si>
  <si>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</si>
  <si>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</si>
  <si>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</si>
  <si>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</si>
  <si>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</si>
  <si>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６５歳</t>
    <rPh sb="2" eb="3">
      <t>サイ</t>
    </rPh>
    <phoneticPr fontId="2"/>
  </si>
  <si>
    <t>６６歳</t>
    <rPh sb="2" eb="3">
      <t>サイ</t>
    </rPh>
    <phoneticPr fontId="2"/>
  </si>
  <si>
    <t>６７歳</t>
    <rPh sb="2" eb="3">
      <t>サイ</t>
    </rPh>
    <phoneticPr fontId="2"/>
  </si>
  <si>
    <t>６８歳</t>
    <rPh sb="2" eb="3">
      <t>サイ</t>
    </rPh>
    <phoneticPr fontId="2"/>
  </si>
  <si>
    <t>６９歳</t>
    <rPh sb="2" eb="3">
      <t>サイ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</si>
  <si>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</si>
  <si>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</si>
  <si>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豊田</t>
    <rPh sb="0" eb="2">
      <t>トヨダ</t>
    </rPh>
    <phoneticPr fontId="2"/>
  </si>
  <si>
    <t>沖代</t>
    <rPh sb="0" eb="1">
      <t>オキ</t>
    </rPh>
    <rPh sb="1" eb="2">
      <t>ダイ</t>
    </rPh>
    <phoneticPr fontId="2"/>
  </si>
  <si>
    <t>小楠</t>
    <rPh sb="0" eb="2">
      <t>オグス</t>
    </rPh>
    <phoneticPr fontId="2"/>
  </si>
  <si>
    <t>鶴居</t>
    <rPh sb="0" eb="1">
      <t>ツル</t>
    </rPh>
    <rPh sb="1" eb="2">
      <t>イ</t>
    </rPh>
    <phoneticPr fontId="2"/>
  </si>
  <si>
    <t>如水</t>
    <rPh sb="0" eb="1">
      <t>ジョ</t>
    </rPh>
    <rPh sb="1" eb="2">
      <t>スイ</t>
    </rPh>
    <phoneticPr fontId="2"/>
  </si>
  <si>
    <t>大幡</t>
    <rPh sb="0" eb="2">
      <t>オオハタ</t>
    </rPh>
    <phoneticPr fontId="2"/>
  </si>
  <si>
    <t>三保</t>
    <rPh sb="0" eb="2">
      <t>ミホ</t>
    </rPh>
    <phoneticPr fontId="2"/>
  </si>
  <si>
    <t>和田</t>
    <rPh sb="0" eb="2">
      <t>ワダ</t>
    </rPh>
    <phoneticPr fontId="2"/>
  </si>
  <si>
    <t>今津</t>
    <rPh sb="0" eb="1">
      <t>イマ</t>
    </rPh>
    <rPh sb="1" eb="2">
      <t>ツ</t>
    </rPh>
    <phoneticPr fontId="2"/>
  </si>
  <si>
    <t>真坂</t>
    <rPh sb="0" eb="2">
      <t>マサカ</t>
    </rPh>
    <phoneticPr fontId="2"/>
  </si>
  <si>
    <t>山口</t>
    <rPh sb="0" eb="2">
      <t>ヤマグチ</t>
    </rPh>
    <phoneticPr fontId="2"/>
  </si>
  <si>
    <t>深水</t>
    <rPh sb="0" eb="2">
      <t>フカミズ</t>
    </rPh>
    <phoneticPr fontId="2"/>
  </si>
  <si>
    <t>中津　計</t>
    <rPh sb="0" eb="2">
      <t>ナカツ</t>
    </rPh>
    <rPh sb="3" eb="4">
      <t>ケイ</t>
    </rPh>
    <phoneticPr fontId="2"/>
  </si>
  <si>
    <t>三光　計</t>
    <rPh sb="0" eb="2">
      <t>サンコウ</t>
    </rPh>
    <rPh sb="3" eb="4">
      <t>ケイ</t>
    </rPh>
    <phoneticPr fontId="2"/>
  </si>
  <si>
    <t>樋田</t>
    <rPh sb="0" eb="2">
      <t>ヒダ</t>
    </rPh>
    <phoneticPr fontId="2"/>
  </si>
  <si>
    <t>上津</t>
    <rPh sb="0" eb="1">
      <t>カミ</t>
    </rPh>
    <rPh sb="1" eb="2">
      <t>ツ</t>
    </rPh>
    <phoneticPr fontId="2"/>
  </si>
  <si>
    <t>本耶馬溪　計</t>
    <rPh sb="0" eb="1">
      <t>ホン</t>
    </rPh>
    <rPh sb="1" eb="4">
      <t>ヤバケイ</t>
    </rPh>
    <rPh sb="5" eb="6">
      <t>ケイ</t>
    </rPh>
    <phoneticPr fontId="2"/>
  </si>
  <si>
    <t>城井</t>
    <rPh sb="0" eb="1">
      <t>シロ</t>
    </rPh>
    <rPh sb="1" eb="2">
      <t>イ</t>
    </rPh>
    <phoneticPr fontId="2"/>
  </si>
  <si>
    <t>下郷</t>
    <rPh sb="0" eb="1">
      <t>シモ</t>
    </rPh>
    <rPh sb="1" eb="2">
      <t>ゴウ</t>
    </rPh>
    <phoneticPr fontId="2"/>
  </si>
  <si>
    <t>津民</t>
    <rPh sb="0" eb="1">
      <t>ツ</t>
    </rPh>
    <rPh sb="1" eb="2">
      <t>タミ</t>
    </rPh>
    <phoneticPr fontId="2"/>
  </si>
  <si>
    <t>永岩</t>
    <rPh sb="0" eb="1">
      <t>ナガ</t>
    </rPh>
    <rPh sb="1" eb="2">
      <t>イワ</t>
    </rPh>
    <phoneticPr fontId="2"/>
  </si>
  <si>
    <t>山移</t>
    <rPh sb="0" eb="1">
      <t>ヤマ</t>
    </rPh>
    <rPh sb="1" eb="2">
      <t>ウツ</t>
    </rPh>
    <phoneticPr fontId="2"/>
  </si>
  <si>
    <t>耶馬溪　計</t>
    <rPh sb="0" eb="3">
      <t>ヤバケイ</t>
    </rPh>
    <rPh sb="4" eb="5">
      <t>ケイ</t>
    </rPh>
    <phoneticPr fontId="2"/>
  </si>
  <si>
    <t>三郷</t>
    <rPh sb="0" eb="2">
      <t>ミサト</t>
    </rPh>
    <phoneticPr fontId="2"/>
  </si>
  <si>
    <t>山国　計</t>
    <rPh sb="0" eb="2">
      <t>ヤマクニ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</si>
  <si>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</si>
  <si>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０～９歳
まで計</t>
    <rPh sb="3" eb="4">
      <t>サイ</t>
    </rPh>
    <rPh sb="7" eb="8">
      <t>ケイ</t>
    </rPh>
    <phoneticPr fontId="2"/>
  </si>
  <si>
    <t>７０～７９
歳　計</t>
    <rPh sb="6" eb="7">
      <t>サイ</t>
    </rPh>
    <rPh sb="8" eb="9">
      <t>ケイ</t>
    </rPh>
    <phoneticPr fontId="2"/>
  </si>
  <si>
    <t>８０～８９
歳　計</t>
    <rPh sb="6" eb="7">
      <t>サイ</t>
    </rPh>
    <rPh sb="8" eb="9">
      <t>ケイ</t>
    </rPh>
    <phoneticPr fontId="2"/>
  </si>
  <si>
    <t>９０～９９
歳　計</t>
    <rPh sb="6" eb="7">
      <t>サイ</t>
    </rPh>
    <rPh sb="8" eb="9">
      <t>ケイ</t>
    </rPh>
    <phoneticPr fontId="2"/>
  </si>
  <si>
    <t>１００～１０９
歳　計</t>
    <rPh sb="8" eb="9">
      <t>サイ</t>
    </rPh>
    <rPh sb="10" eb="11">
      <t>ケイ</t>
    </rPh>
    <phoneticPr fontId="2"/>
  </si>
  <si>
    <t>　　　　　平成２２年　４月３０日　現在</t>
    <rPh sb="5" eb="7">
      <t>ヘイセイ</t>
    </rPh>
    <rPh sb="9" eb="10">
      <t>ネン</t>
    </rPh>
    <rPh sb="12" eb="13">
      <t>ガツ</t>
    </rPh>
    <rPh sb="15" eb="16">
      <t>ヒ</t>
    </rPh>
    <rPh sb="17" eb="19">
      <t>ゲンザイ</t>
    </rPh>
    <phoneticPr fontId="2"/>
  </si>
  <si>
    <r>
      <t>★１歳きざみ人口（１４歳未満・６５歳以上）計算様式　　　　</t>
    </r>
    <r>
      <rPr>
        <sz val="10"/>
        <rFont val="ＭＳ Ｐゴシック"/>
        <family val="3"/>
        <charset val="128"/>
      </rPr>
      <t>※男・女・外国人の合計数</t>
    </r>
    <rPh sb="2" eb="3">
      <t>サイ</t>
    </rPh>
    <rPh sb="6" eb="8">
      <t>ジンコウ</t>
    </rPh>
    <rPh sb="11" eb="12">
      <t>サイ</t>
    </rPh>
    <rPh sb="12" eb="14">
      <t>ミマン</t>
    </rPh>
    <rPh sb="17" eb="18">
      <t>サイ</t>
    </rPh>
    <rPh sb="18" eb="20">
      <t>イジョウ</t>
    </rPh>
    <rPh sb="21" eb="23">
      <t>ケイサン</t>
    </rPh>
    <rPh sb="23" eb="25">
      <t>ヨウシキ</t>
    </rPh>
    <rPh sb="30" eb="31">
      <t>オトコ</t>
    </rPh>
    <rPh sb="32" eb="33">
      <t>オンナ</t>
    </rPh>
    <rPh sb="34" eb="36">
      <t>ガイコク</t>
    </rPh>
    <rPh sb="36" eb="37">
      <t>ジン</t>
    </rPh>
    <rPh sb="38" eb="40">
      <t>ゴウケイ</t>
    </rPh>
    <rPh sb="40" eb="41">
      <t>スウ</t>
    </rPh>
    <phoneticPr fontId="2"/>
  </si>
  <si>
    <t>（単位：人）</t>
    <rPh sb="1" eb="3">
      <t>タンイ</t>
    </rPh>
    <rPh sb="4" eb="5">
      <t>ニン</t>
    </rPh>
    <phoneticPr fontId="2"/>
  </si>
  <si>
    <t>　　　　　平成２２年９月３０日　現在</t>
    <rPh sb="5" eb="7">
      <t>ヘイセイ</t>
    </rPh>
    <rPh sb="9" eb="10">
      <t>ネン</t>
    </rPh>
    <rPh sb="11" eb="12">
      <t>ガツ</t>
    </rPh>
    <rPh sb="14" eb="15">
      <t>ヒ</t>
    </rPh>
    <rPh sb="16" eb="18">
      <t>ゲンザイ</t>
    </rPh>
    <phoneticPr fontId="2"/>
  </si>
  <si>
    <r>
      <t>H22</t>
    </r>
    <r>
      <rPr>
        <sz val="11"/>
        <rFont val="ＭＳ Ｐゴシック"/>
        <family val="3"/>
        <charset val="128"/>
      </rPr>
      <t>・10月</t>
    </r>
    <rPh sb="6" eb="7">
      <t>ガツ</t>
    </rPh>
    <phoneticPr fontId="2"/>
  </si>
  <si>
    <t>　　　　　平成２３年３月３１日　現在</t>
    <rPh sb="5" eb="7">
      <t>ヘイセイ</t>
    </rPh>
    <rPh sb="9" eb="10">
      <t>ネン</t>
    </rPh>
    <rPh sb="11" eb="12">
      <t>ガツ</t>
    </rPh>
    <rPh sb="14" eb="15">
      <t>ヒ</t>
    </rPh>
    <rPh sb="16" eb="18">
      <t>ゲンザイ</t>
    </rPh>
    <phoneticPr fontId="2"/>
  </si>
  <si>
    <r>
      <t>H23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</si>
  <si>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t>※逓増減率はＨ１８．４月からＨ２３．４月を比較したもの</t>
    <rPh sb="1" eb="3">
      <t>テイゾウ</t>
    </rPh>
    <rPh sb="3" eb="4">
      <t>ゲン</t>
    </rPh>
    <rPh sb="4" eb="5">
      <t>リツ</t>
    </rPh>
    <rPh sb="11" eb="12">
      <t>ガツ</t>
    </rPh>
    <rPh sb="19" eb="20">
      <t>ガツ</t>
    </rPh>
    <rPh sb="21" eb="23">
      <t>ヒカク</t>
    </rPh>
    <phoneticPr fontId="2"/>
  </si>
  <si>
    <r>
      <t>中津市人口及び面積の推移（</t>
    </r>
    <r>
      <rPr>
        <b/>
        <sz val="12"/>
        <rFont val="Arial Narrow"/>
        <family val="2"/>
      </rPr>
      <t>H</t>
    </r>
    <r>
      <rPr>
        <b/>
        <sz val="12"/>
        <rFont val="ＭＳ Ｐゴシック"/>
        <family val="3"/>
        <charset val="128"/>
      </rPr>
      <t>１８～</t>
    </r>
    <r>
      <rPr>
        <b/>
        <sz val="12"/>
        <rFont val="Arial Narrow"/>
        <family val="2"/>
      </rPr>
      <t>H</t>
    </r>
    <r>
      <rPr>
        <b/>
        <sz val="12"/>
        <rFont val="ＭＳ Ｐゴシック"/>
        <family val="3"/>
        <charset val="128"/>
      </rPr>
      <t>２３）</t>
    </r>
    <rPh sb="0" eb="3">
      <t>ナカツシ</t>
    </rPh>
    <rPh sb="3" eb="5">
      <t>ジンコウ</t>
    </rPh>
    <rPh sb="5" eb="6">
      <t>オヨ</t>
    </rPh>
    <rPh sb="7" eb="9">
      <t>メンセキ</t>
    </rPh>
    <rPh sb="10" eb="12">
      <t>スイイ</t>
    </rPh>
    <phoneticPr fontId="2"/>
  </si>
  <si>
    <t>面積（k㎡）</t>
    <rPh sb="0" eb="2">
      <t>メンセキ</t>
    </rPh>
    <phoneticPr fontId="2"/>
  </si>
  <si>
    <r>
      <t>H22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</si>
  <si>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t>高齢者率(%)</t>
    <rPh sb="0" eb="3">
      <t>コウレイシャ</t>
    </rPh>
    <rPh sb="3" eb="4">
      <t>リツ</t>
    </rPh>
    <phoneticPr fontId="2"/>
  </si>
  <si>
    <t>　　　　　平成２３年９月３０日　現在</t>
    <rPh sb="5" eb="7">
      <t>ヘイセイ</t>
    </rPh>
    <rPh sb="9" eb="10">
      <t>ネン</t>
    </rPh>
    <rPh sb="11" eb="12">
      <t>ガツ</t>
    </rPh>
    <rPh sb="14" eb="15">
      <t>ヒ</t>
    </rPh>
    <rPh sb="16" eb="18">
      <t>ゲンザイ</t>
    </rPh>
    <phoneticPr fontId="2"/>
  </si>
  <si>
    <t>　　　　　平成２４年３月３１日　現在</t>
    <rPh sb="5" eb="7">
      <t>ヘイセイ</t>
    </rPh>
    <rPh sb="9" eb="10">
      <t>ネン</t>
    </rPh>
    <rPh sb="11" eb="12">
      <t>ガツ</t>
    </rPh>
    <rPh sb="14" eb="15">
      <t>ヒ</t>
    </rPh>
    <rPh sb="16" eb="18">
      <t>ゲンザイ</t>
    </rPh>
    <phoneticPr fontId="2"/>
  </si>
  <si>
    <r>
      <t>H26.4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</si>
  <si>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t>H17.4月</t>
    <rPh sb="5" eb="6">
      <t>ガツ</t>
    </rPh>
    <phoneticPr fontId="2"/>
  </si>
  <si>
    <t>H17.10月</t>
    <rPh sb="6" eb="7">
      <t>ガツ</t>
    </rPh>
    <phoneticPr fontId="2"/>
  </si>
  <si>
    <t>H18.4月</t>
    <rPh sb="5" eb="6">
      <t>ガツ</t>
    </rPh>
    <phoneticPr fontId="2"/>
  </si>
  <si>
    <t>H18.10月</t>
    <rPh sb="6" eb="7">
      <t>ガツ</t>
    </rPh>
    <phoneticPr fontId="2"/>
  </si>
  <si>
    <t>H19.4月</t>
    <rPh sb="5" eb="6">
      <t>ガツ</t>
    </rPh>
    <phoneticPr fontId="2"/>
  </si>
  <si>
    <t>H19.10月</t>
    <rPh sb="6" eb="7">
      <t>ガツ</t>
    </rPh>
    <phoneticPr fontId="2"/>
  </si>
  <si>
    <t>H20.4月</t>
    <rPh sb="5" eb="6">
      <t>ガツ</t>
    </rPh>
    <phoneticPr fontId="2"/>
  </si>
  <si>
    <t>H20.10月</t>
    <rPh sb="6" eb="7">
      <t>ガツ</t>
    </rPh>
    <phoneticPr fontId="2"/>
  </si>
  <si>
    <t>H21.4月</t>
    <rPh sb="5" eb="6">
      <t>ガツ</t>
    </rPh>
    <phoneticPr fontId="2"/>
  </si>
  <si>
    <t>H21.10月</t>
    <rPh sb="6" eb="7">
      <t>ガツ</t>
    </rPh>
    <phoneticPr fontId="2"/>
  </si>
  <si>
    <t>H22.4月</t>
    <rPh sb="5" eb="6">
      <t>ガツ</t>
    </rPh>
    <phoneticPr fontId="2"/>
  </si>
  <si>
    <t>H22.10月</t>
    <rPh sb="6" eb="7">
      <t>ガツ</t>
    </rPh>
    <phoneticPr fontId="2"/>
  </si>
  <si>
    <t>H23.4月</t>
    <rPh sb="5" eb="6">
      <t>ガツ</t>
    </rPh>
    <phoneticPr fontId="2"/>
  </si>
  <si>
    <t>H23.10月</t>
    <rPh sb="6" eb="7">
      <t>ガツ</t>
    </rPh>
    <phoneticPr fontId="2"/>
  </si>
  <si>
    <t>H24.4月</t>
    <rPh sb="5" eb="6">
      <t>ガツ</t>
    </rPh>
    <phoneticPr fontId="2"/>
  </si>
  <si>
    <t>H24.10月</t>
    <rPh sb="6" eb="7">
      <t>ガツ</t>
    </rPh>
    <phoneticPr fontId="2"/>
  </si>
  <si>
    <t>H25.4月</t>
    <rPh sb="5" eb="6">
      <t>ガツ</t>
    </rPh>
    <phoneticPr fontId="2"/>
  </si>
  <si>
    <t>H25.10月</t>
  </si>
  <si>
    <r>
      <t>H26.10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</si>
  <si>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H27.4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</si>
  <si>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H27.10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</si>
  <si>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H28.4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</si>
  <si>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t>75歳以上</t>
    <phoneticPr fontId="2"/>
  </si>
  <si>
    <r>
      <t>H28.10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</si>
  <si>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t>H29.4月</t>
  </si>
  <si>
    <r>
      <t>H29.10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</si>
  <si>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H30.4</t>
    </r>
    <r>
      <rPr>
        <sz val="11"/>
        <rFont val="ＭＳ Ｐゴシック"/>
        <family val="3"/>
        <charset val="128"/>
      </rPr>
      <t>月</t>
    </r>
    <rPh sb="5" eb="6">
      <t>ガツ</t>
    </rPh>
    <phoneticPr fontId="3"/>
  </si>
  <si>
    <t>H31.4月</t>
  </si>
  <si>
    <t>H30.10月</t>
    <phoneticPr fontId="3"/>
  </si>
  <si>
    <r>
      <t>R1.10</t>
    </r>
    <r>
      <rPr>
        <sz val="11"/>
        <rFont val="ＭＳ Ｐゴシック"/>
        <family val="3"/>
        <charset val="128"/>
      </rPr>
      <t>月</t>
    </r>
    <phoneticPr fontId="2"/>
  </si>
  <si>
    <r>
      <t>R1.10</t>
    </r>
    <r>
      <rPr>
        <sz val="11"/>
        <rFont val="ＭＳ Ｐゴシック"/>
        <family val="3"/>
        <charset val="128"/>
      </rPr>
      <t>月</t>
    </r>
    <phoneticPr fontId="2"/>
  </si>
  <si>
    <r>
      <t>R2.4</t>
    </r>
    <r>
      <rPr>
        <sz val="11"/>
        <rFont val="ＭＳ Ｐゴシック"/>
        <family val="3"/>
        <charset val="128"/>
      </rPr>
      <t>月</t>
    </r>
  </si>
  <si>
    <r>
      <t>R2.4</t>
    </r>
    <r>
      <rPr>
        <sz val="11"/>
        <rFont val="ＭＳ Ｐゴシック"/>
        <family val="3"/>
        <charset val="128"/>
      </rPr>
      <t>月</t>
    </r>
    <phoneticPr fontId="2"/>
  </si>
  <si>
    <r>
      <t>R2.10</t>
    </r>
    <r>
      <rPr>
        <sz val="11"/>
        <rFont val="ＭＳ Ｐゴシック"/>
        <family val="3"/>
        <charset val="128"/>
      </rPr>
      <t>月</t>
    </r>
    <phoneticPr fontId="2"/>
  </si>
  <si>
    <r>
      <t>R3.4</t>
    </r>
    <r>
      <rPr>
        <sz val="11"/>
        <rFont val="ＭＳ Ｐゴシック"/>
        <family val="3"/>
        <charset val="128"/>
      </rPr>
      <t>月</t>
    </r>
    <rPh sb="4" eb="5">
      <t>ガツ</t>
    </rPh>
    <phoneticPr fontId="2"/>
  </si>
  <si>
    <t>R3.10月</t>
  </si>
  <si>
    <r>
      <t>R4.4</t>
    </r>
    <r>
      <rPr>
        <sz val="11"/>
        <rFont val="ＭＳ Ｐゴシック"/>
        <family val="3"/>
        <charset val="128"/>
      </rPr>
      <t>月</t>
    </r>
    <phoneticPr fontId="2"/>
  </si>
  <si>
    <r>
      <t>R4.10</t>
    </r>
    <r>
      <rPr>
        <sz val="11"/>
        <rFont val="ＭＳ Ｐゴシック"/>
        <family val="3"/>
        <charset val="128"/>
      </rPr>
      <t>月</t>
    </r>
    <phoneticPr fontId="2"/>
  </si>
  <si>
    <r>
      <t>R4.10</t>
    </r>
    <r>
      <rPr>
        <sz val="11"/>
        <rFont val="ＭＳ Ｐゴシック"/>
        <family val="3"/>
        <charset val="128"/>
      </rPr>
      <t>月</t>
    </r>
    <phoneticPr fontId="2"/>
  </si>
  <si>
    <r>
      <t>R4.10</t>
    </r>
    <r>
      <rPr>
        <sz val="11"/>
        <rFont val="ＭＳ Ｐゴシック"/>
        <family val="3"/>
        <charset val="128"/>
      </rPr>
      <t>月</t>
    </r>
    <phoneticPr fontId="2"/>
  </si>
  <si>
    <r>
      <t>R4.10</t>
    </r>
    <r>
      <rPr>
        <sz val="11"/>
        <rFont val="ＭＳ Ｐゴシック"/>
        <family val="3"/>
        <charset val="128"/>
      </rPr>
      <t>月</t>
    </r>
    <phoneticPr fontId="2"/>
  </si>
  <si>
    <r>
      <t>R4.10</t>
    </r>
    <r>
      <rPr>
        <sz val="11"/>
        <rFont val="ＭＳ Ｐゴシック"/>
        <family val="3"/>
        <charset val="128"/>
      </rPr>
      <t>月</t>
    </r>
    <phoneticPr fontId="2"/>
  </si>
  <si>
    <r>
      <t>R5.4</t>
    </r>
    <r>
      <rPr>
        <sz val="11"/>
        <rFont val="ＭＳ Ｐゴシック"/>
        <family val="3"/>
        <charset val="128"/>
      </rPr>
      <t>月</t>
    </r>
    <phoneticPr fontId="2"/>
  </si>
  <si>
    <t>中津市人口及び面積の推移（Ｈ１７～R５）</t>
    <rPh sb="0" eb="3">
      <t>ナカツシ</t>
    </rPh>
    <rPh sb="3" eb="5">
      <t>ジンコウ</t>
    </rPh>
    <rPh sb="5" eb="6">
      <t>オヨ</t>
    </rPh>
    <rPh sb="7" eb="9">
      <t>メンセキ</t>
    </rPh>
    <rPh sb="10" eb="12">
      <t>スイイ</t>
    </rPh>
    <phoneticPr fontId="2"/>
  </si>
  <si>
    <r>
      <t>R5.10</t>
    </r>
    <r>
      <rPr>
        <sz val="11"/>
        <rFont val="ＭＳ Ｐゴシック"/>
        <family val="3"/>
        <charset val="128"/>
      </rPr>
      <t>月</t>
    </r>
    <phoneticPr fontId="2"/>
  </si>
  <si>
    <r>
      <t>R6.4</t>
    </r>
    <r>
      <rPr>
        <sz val="11"/>
        <rFont val="ＭＳ ゴシック"/>
        <family val="2"/>
        <charset val="128"/>
      </rPr>
      <t>月</t>
    </r>
    <rPh sb="4" eb="5">
      <t>ガツ</t>
    </rPh>
    <phoneticPr fontId="2"/>
  </si>
  <si>
    <r>
      <t>R6.10</t>
    </r>
    <r>
      <rPr>
        <sz val="11"/>
        <rFont val="ＭＳ ゴシック"/>
        <family val="2"/>
        <charset val="128"/>
      </rPr>
      <t>月</t>
    </r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</si>
</sst>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gge&quot;年&quot;m&quot;月&quot;d&quot;日&quot;;@"/>
    <numFmt numFmtId="177" formatCode="0.0_ "/>
    <numFmt numFmtId="178" formatCode="0.0%"/>
    <numFmt numFmtId="179" formatCode="#,##0_ ;[Red]\-#,##0\ "/>
    <numFmt numFmtId="180" formatCode="#,##0_ "/>
    <numFmt numFmtId="181" formatCode="0.00_);[Red]\(0.00\)"/>
    <numFmt numFmtId="182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7">
    <xf numFmtId="0" fontId="0" fillId="0" borderId="0" xfId="0">
      <alignment vertical="center"/>
    </xf>
    <xf numFmtId="38" fontId="0" fillId="0" borderId="0" xfId="2" applyFont="1">
      <alignment vertical="center"/>
    </xf>
    <xf numFmtId="38" fontId="0" fillId="0" borderId="1" xfId="2" applyFont="1" applyBorder="1" applyAlignment="1">
      <alignment horizontal="center" vertical="center"/>
    </xf>
    <xf numFmtId="38" fontId="0" fillId="0" borderId="1" xfId="2" applyFont="1" applyBorder="1">
      <alignment vertical="center"/>
    </xf>
    <xf numFmtId="38" fontId="0" fillId="0" borderId="1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38" fontId="0" fillId="0" borderId="3" xfId="2" applyFont="1" applyBorder="1" applyAlignment="1">
      <alignment horizontal="center" vertical="center"/>
    </xf>
    <xf numFmtId="38" fontId="0" fillId="0" borderId="3" xfId="2" applyFont="1" applyBorder="1" applyAlignment="1">
      <alignment vertical="center"/>
    </xf>
    <xf numFmtId="38" fontId="0" fillId="0" borderId="4" xfId="2" applyFont="1" applyBorder="1" applyAlignment="1">
      <alignment vertical="center"/>
    </xf>
    <xf numFmtId="38" fontId="0" fillId="0" borderId="3" xfId="2" applyFont="1" applyBorder="1">
      <alignment vertical="center"/>
    </xf>
    <xf numFmtId="38" fontId="0" fillId="0" borderId="5" xfId="2" applyFont="1" applyBorder="1" applyAlignment="1">
      <alignment vertical="center"/>
    </xf>
    <xf numFmtId="38" fontId="0" fillId="0" borderId="6" xfId="2" applyFont="1" applyBorder="1" applyAlignment="1">
      <alignment horizontal="center" vertical="center"/>
    </xf>
    <xf numFmtId="38" fontId="0" fillId="0" borderId="7" xfId="2" applyFont="1" applyBorder="1">
      <alignment vertical="center"/>
    </xf>
    <xf numFmtId="38" fontId="0" fillId="0" borderId="4" xfId="2" applyFont="1" applyBorder="1">
      <alignment vertical="center"/>
    </xf>
    <xf numFmtId="38" fontId="0" fillId="0" borderId="7" xfId="2" applyFont="1" applyBorder="1" applyAlignment="1">
      <alignment vertical="center"/>
    </xf>
    <xf numFmtId="38" fontId="4" fillId="0" borderId="1" xfId="2" applyFont="1" applyBorder="1" applyAlignment="1">
      <alignment horizontal="right" vertical="center"/>
    </xf>
    <xf numFmtId="38" fontId="4" fillId="0" borderId="7" xfId="2" applyFont="1" applyBorder="1" applyAlignment="1">
      <alignment horizontal="right" vertical="center"/>
    </xf>
    <xf numFmtId="38" fontId="0" fillId="0" borderId="8" xfId="2" applyFont="1" applyBorder="1">
      <alignment vertical="center"/>
    </xf>
    <xf numFmtId="38" fontId="0" fillId="0" borderId="9" xfId="2" applyFont="1" applyBorder="1">
      <alignment vertical="center"/>
    </xf>
    <xf numFmtId="38" fontId="4" fillId="0" borderId="2" xfId="2" applyFont="1" applyBorder="1" applyAlignment="1">
      <alignment horizontal="right" vertical="center"/>
    </xf>
    <xf numFmtId="38" fontId="4" fillId="0" borderId="6" xfId="2" applyFont="1" applyBorder="1" applyAlignment="1">
      <alignment horizontal="right" vertical="center"/>
    </xf>
    <xf numFmtId="38" fontId="4" fillId="0" borderId="10" xfId="2" applyFont="1" applyBorder="1" applyAlignment="1">
      <alignment horizontal="right" vertical="center"/>
    </xf>
    <xf numFmtId="38" fontId="4" fillId="0" borderId="11" xfId="2" applyFont="1" applyBorder="1" applyAlignment="1">
      <alignment horizontal="right" vertical="center"/>
    </xf>
    <xf numFmtId="38" fontId="0" fillId="0" borderId="1" xfId="2" applyFont="1" applyFill="1" applyBorder="1">
      <alignment vertical="center"/>
    </xf>
    <xf numFmtId="38" fontId="0" fillId="0" borderId="1" xfId="2" applyFont="1" applyFill="1" applyBorder="1" applyAlignment="1">
      <alignment vertical="center"/>
    </xf>
    <xf numFmtId="38" fontId="0" fillId="0" borderId="8" xfId="2" applyFont="1" applyBorder="1" applyAlignment="1">
      <alignment horizontal="center"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horizontal="right" vertical="center"/>
    </xf>
    <xf numFmtId="38" fontId="0" fillId="0" borderId="7" xfId="2" applyFont="1" applyFill="1" applyBorder="1">
      <alignment vertical="center"/>
    </xf>
    <xf numFmtId="38" fontId="0" fillId="0" borderId="7" xfId="2" applyFont="1" applyFill="1" applyBorder="1" applyAlignment="1">
      <alignment vertical="center"/>
    </xf>
    <xf numFmtId="38" fontId="0" fillId="0" borderId="3" xfId="2" applyFont="1" applyFill="1" applyBorder="1" applyAlignment="1">
      <alignment vertical="center"/>
    </xf>
    <xf numFmtId="38" fontId="0" fillId="0" borderId="4" xfId="2" applyFont="1" applyFill="1" applyBorder="1" applyAlignment="1">
      <alignment vertical="center"/>
    </xf>
    <xf numFmtId="38" fontId="0" fillId="0" borderId="12" xfId="2" applyFont="1" applyBorder="1">
      <alignment vertical="center"/>
    </xf>
    <xf numFmtId="38" fontId="0" fillId="0" borderId="13" xfId="2" applyFont="1" applyBorder="1">
      <alignment vertical="center"/>
    </xf>
    <xf numFmtId="38" fontId="0" fillId="0" borderId="5" xfId="2" applyFont="1" applyBorder="1">
      <alignment vertical="center"/>
    </xf>
    <xf numFmtId="38" fontId="0" fillId="0" borderId="14" xfId="2" applyFont="1" applyBorder="1" applyAlignment="1">
      <alignment vertical="center"/>
    </xf>
    <xf numFmtId="38" fontId="0" fillId="0" borderId="12" xfId="2" applyFont="1" applyBorder="1" applyAlignment="1">
      <alignment vertical="center"/>
    </xf>
    <xf numFmtId="38" fontId="0" fillId="0" borderId="15" xfId="2" applyFont="1" applyBorder="1" applyAlignment="1">
      <alignment vertical="center"/>
    </xf>
    <xf numFmtId="38" fontId="0" fillId="0" borderId="13" xfId="2" applyFont="1" applyBorder="1" applyAlignment="1">
      <alignment vertical="center"/>
    </xf>
    <xf numFmtId="38" fontId="0" fillId="0" borderId="10" xfId="2" applyFont="1" applyBorder="1" applyAlignment="1">
      <alignment vertical="center"/>
    </xf>
    <xf numFmtId="38" fontId="0" fillId="0" borderId="16" xfId="2" applyFont="1" applyBorder="1" applyAlignment="1">
      <alignment vertical="center"/>
    </xf>
    <xf numFmtId="38" fontId="4" fillId="0" borderId="17" xfId="2" applyFont="1" applyBorder="1" applyAlignment="1">
      <alignment horizontal="right" vertical="center"/>
    </xf>
    <xf numFmtId="38" fontId="0" fillId="0" borderId="18" xfId="2" applyFont="1" applyBorder="1" applyAlignment="1">
      <alignment vertical="center"/>
    </xf>
    <xf numFmtId="38" fontId="0" fillId="0" borderId="19" xfId="2" applyFont="1" applyBorder="1" applyAlignment="1">
      <alignment horizontal="center" vertical="center"/>
    </xf>
    <xf numFmtId="38" fontId="0" fillId="0" borderId="20" xfId="2" applyFont="1" applyBorder="1" applyAlignment="1">
      <alignment horizontal="center" vertical="center"/>
    </xf>
    <xf numFmtId="38" fontId="0" fillId="0" borderId="21" xfId="2" applyFont="1" applyBorder="1">
      <alignment vertical="center"/>
    </xf>
    <xf numFmtId="38" fontId="0" fillId="0" borderId="22" xfId="2" applyFont="1" applyBorder="1">
      <alignment vertical="center"/>
    </xf>
    <xf numFmtId="38" fontId="0" fillId="0" borderId="23" xfId="2" applyFont="1" applyBorder="1">
      <alignment vertical="center"/>
    </xf>
    <xf numFmtId="38" fontId="0" fillId="0" borderId="24" xfId="2" applyFont="1" applyBorder="1">
      <alignment vertical="center"/>
    </xf>
    <xf numFmtId="38" fontId="4" fillId="0" borderId="10" xfId="2" applyFont="1" applyFill="1" applyBorder="1" applyAlignment="1">
      <alignment horizontal="right" vertical="center"/>
    </xf>
    <xf numFmtId="38" fontId="4" fillId="0" borderId="11" xfId="2" applyFont="1" applyFill="1" applyBorder="1" applyAlignment="1">
      <alignment horizontal="right" vertical="center"/>
    </xf>
    <xf numFmtId="38" fontId="5" fillId="0" borderId="25" xfId="2" applyFont="1" applyBorder="1" applyAlignment="1">
      <alignment vertical="center"/>
    </xf>
    <xf numFmtId="38" fontId="5" fillId="0" borderId="26" xfId="2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38" fontId="0" fillId="0" borderId="28" xfId="2" applyFont="1" applyBorder="1" applyAlignment="1">
      <alignment horizontal="center" vertical="center"/>
    </xf>
    <xf numFmtId="38" fontId="5" fillId="0" borderId="29" xfId="2" applyFont="1" applyBorder="1" applyAlignment="1">
      <alignment horizontal="center" vertical="center"/>
    </xf>
    <xf numFmtId="38" fontId="5" fillId="0" borderId="5" xfId="2" applyFont="1" applyBorder="1" applyAlignment="1">
      <alignment vertical="center"/>
    </xf>
    <xf numFmtId="38" fontId="0" fillId="0" borderId="30" xfId="2" applyFont="1" applyBorder="1" applyAlignment="1">
      <alignment horizontal="center" vertical="center"/>
    </xf>
    <xf numFmtId="38" fontId="0" fillId="0" borderId="31" xfId="2" applyFont="1" applyBorder="1" applyAlignment="1">
      <alignment vertical="center"/>
    </xf>
    <xf numFmtId="38" fontId="0" fillId="0" borderId="32" xfId="2" applyFont="1" applyBorder="1" applyAlignment="1">
      <alignment vertical="center"/>
    </xf>
    <xf numFmtId="38" fontId="5" fillId="0" borderId="33" xfId="2" applyFont="1" applyBorder="1" applyAlignment="1">
      <alignment vertical="center"/>
    </xf>
    <xf numFmtId="38" fontId="1" fillId="0" borderId="1" xfId="2" applyFont="1" applyBorder="1" applyAlignment="1">
      <alignment vertical="center"/>
    </xf>
    <xf numFmtId="38" fontId="1" fillId="0" borderId="0" xfId="2">
      <alignment vertical="center"/>
    </xf>
    <xf numFmtId="38" fontId="1" fillId="0" borderId="1" xfId="2" applyBorder="1">
      <alignment vertical="center"/>
    </xf>
    <xf numFmtId="38" fontId="1" fillId="0" borderId="7" xfId="2" applyBorder="1">
      <alignment vertical="center"/>
    </xf>
    <xf numFmtId="38" fontId="5" fillId="0" borderId="34" xfId="2" applyFont="1" applyBorder="1" applyAlignment="1">
      <alignment vertical="center"/>
    </xf>
    <xf numFmtId="38" fontId="5" fillId="0" borderId="35" xfId="2" applyFont="1" applyBorder="1" applyAlignment="1">
      <alignment vertical="center"/>
    </xf>
    <xf numFmtId="38" fontId="1" fillId="0" borderId="2" xfId="2" applyBorder="1" applyAlignment="1">
      <alignment horizontal="center" vertical="center"/>
    </xf>
    <xf numFmtId="38" fontId="1" fillId="0" borderId="2" xfId="2" applyFont="1" applyBorder="1" applyAlignment="1">
      <alignment horizontal="center" vertical="center"/>
    </xf>
    <xf numFmtId="38" fontId="1" fillId="0" borderId="6" xfId="2" applyFont="1" applyBorder="1" applyAlignment="1">
      <alignment horizontal="center" vertical="center"/>
    </xf>
    <xf numFmtId="38" fontId="1" fillId="0" borderId="28" xfId="2" applyFont="1" applyBorder="1" applyAlignment="1">
      <alignment horizontal="center" vertical="center"/>
    </xf>
    <xf numFmtId="38" fontId="1" fillId="0" borderId="1" xfId="2" applyFill="1" applyBorder="1">
      <alignment vertical="center"/>
    </xf>
    <xf numFmtId="38" fontId="1" fillId="0" borderId="7" xfId="2" applyFill="1" applyBorder="1">
      <alignment vertical="center"/>
    </xf>
    <xf numFmtId="38" fontId="1" fillId="0" borderId="1" xfId="2" applyBorder="1" applyAlignment="1">
      <alignment vertical="center"/>
    </xf>
    <xf numFmtId="38" fontId="1" fillId="0" borderId="1" xfId="2" applyFill="1" applyBorder="1" applyAlignment="1">
      <alignment vertical="center"/>
    </xf>
    <xf numFmtId="38" fontId="1" fillId="0" borderId="7" xfId="2" applyFill="1" applyBorder="1" applyAlignment="1">
      <alignment vertical="center"/>
    </xf>
    <xf numFmtId="38" fontId="1" fillId="0" borderId="30" xfId="2" applyFont="1" applyBorder="1" applyAlignment="1">
      <alignment horizontal="center" vertical="center"/>
    </xf>
    <xf numFmtId="38" fontId="1" fillId="0" borderId="31" xfId="2" applyBorder="1" applyAlignment="1">
      <alignment vertical="center"/>
    </xf>
    <xf numFmtId="38" fontId="1" fillId="0" borderId="32" xfId="2" applyBorder="1" applyAlignment="1">
      <alignment vertical="center"/>
    </xf>
    <xf numFmtId="0" fontId="7" fillId="0" borderId="0" xfId="0" applyFont="1">
      <alignment vertical="center"/>
    </xf>
    <xf numFmtId="0" fontId="7" fillId="0" borderId="3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0" borderId="28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39" xfId="0" applyFont="1" applyBorder="1">
      <alignment vertical="center"/>
    </xf>
    <xf numFmtId="0" fontId="0" fillId="3" borderId="40" xfId="0" applyFont="1" applyFill="1" applyBorder="1">
      <alignment vertical="center"/>
    </xf>
    <xf numFmtId="0" fontId="7" fillId="0" borderId="41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38" fontId="7" fillId="0" borderId="42" xfId="2" applyFont="1" applyBorder="1">
      <alignment vertical="center"/>
    </xf>
    <xf numFmtId="38" fontId="7" fillId="0" borderId="1" xfId="2" applyFont="1" applyBorder="1">
      <alignment vertical="center"/>
    </xf>
    <xf numFmtId="38" fontId="7" fillId="0" borderId="1" xfId="0" applyNumberFormat="1" applyFont="1" applyBorder="1">
      <alignment vertical="center"/>
    </xf>
    <xf numFmtId="0" fontId="7" fillId="0" borderId="43" xfId="0" applyFont="1" applyBorder="1">
      <alignment vertical="center"/>
    </xf>
    <xf numFmtId="38" fontId="7" fillId="0" borderId="44" xfId="2" applyFont="1" applyBorder="1">
      <alignment vertical="center"/>
    </xf>
    <xf numFmtId="177" fontId="7" fillId="3" borderId="45" xfId="0" applyNumberFormat="1" applyFont="1" applyFill="1" applyBorder="1">
      <alignment vertical="center"/>
    </xf>
    <xf numFmtId="177" fontId="7" fillId="3" borderId="25" xfId="0" applyNumberFormat="1" applyFont="1" applyFill="1" applyBorder="1">
      <alignment vertical="center"/>
    </xf>
    <xf numFmtId="177" fontId="7" fillId="3" borderId="36" xfId="0" applyNumberFormat="1" applyFont="1" applyFill="1" applyBorder="1">
      <alignment vertical="center"/>
    </xf>
    <xf numFmtId="0" fontId="7" fillId="0" borderId="46" xfId="0" applyFont="1" applyBorder="1">
      <alignment vertical="center"/>
    </xf>
    <xf numFmtId="38" fontId="7" fillId="0" borderId="12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47" xfId="2" applyFont="1" applyBorder="1">
      <alignment vertical="center"/>
    </xf>
    <xf numFmtId="38" fontId="7" fillId="0" borderId="12" xfId="0" applyNumberFormat="1" applyFont="1" applyBorder="1">
      <alignment vertical="center"/>
    </xf>
    <xf numFmtId="38" fontId="7" fillId="0" borderId="42" xfId="0" applyNumberFormat="1" applyFont="1" applyBorder="1">
      <alignment vertical="center"/>
    </xf>
    <xf numFmtId="38" fontId="7" fillId="0" borderId="3" xfId="0" applyNumberFormat="1" applyFont="1" applyBorder="1">
      <alignment vertical="center"/>
    </xf>
    <xf numFmtId="38" fontId="7" fillId="0" borderId="47" xfId="0" applyNumberFormat="1" applyFont="1" applyBorder="1">
      <alignment vertical="center"/>
    </xf>
    <xf numFmtId="38" fontId="7" fillId="0" borderId="48" xfId="0" applyNumberFormat="1" applyFont="1" applyBorder="1">
      <alignment vertical="center"/>
    </xf>
    <xf numFmtId="38" fontId="7" fillId="0" borderId="8" xfId="2" applyFont="1" applyBorder="1">
      <alignment vertical="center"/>
    </xf>
    <xf numFmtId="38" fontId="7" fillId="0" borderId="49" xfId="2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178" fontId="7" fillId="2" borderId="19" xfId="1" applyNumberFormat="1" applyFont="1" applyFill="1" applyBorder="1">
      <alignment vertical="center"/>
    </xf>
    <xf numFmtId="177" fontId="7" fillId="3" borderId="46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38" fontId="7" fillId="0" borderId="51" xfId="2" applyFont="1" applyBorder="1">
      <alignment vertical="center"/>
    </xf>
    <xf numFmtId="38" fontId="7" fillId="0" borderId="48" xfId="2" applyFont="1" applyBorder="1">
      <alignment vertical="center"/>
    </xf>
    <xf numFmtId="177" fontId="7" fillId="3" borderId="52" xfId="0" applyNumberFormat="1" applyFont="1" applyFill="1" applyBorder="1">
      <alignment vertical="center"/>
    </xf>
    <xf numFmtId="38" fontId="7" fillId="0" borderId="51" xfId="0" applyNumberFormat="1" applyFont="1" applyBorder="1">
      <alignment vertical="center"/>
    </xf>
    <xf numFmtId="0" fontId="0" fillId="0" borderId="50" xfId="0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7" fillId="0" borderId="54" xfId="0" applyFont="1" applyBorder="1">
      <alignment vertical="center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5" fillId="0" borderId="57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2" borderId="55" xfId="0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179" fontId="7" fillId="0" borderId="54" xfId="0" applyNumberFormat="1" applyFont="1" applyBorder="1">
      <alignment vertical="center"/>
    </xf>
    <xf numFmtId="179" fontId="7" fillId="0" borderId="58" xfId="0" applyNumberFormat="1" applyFont="1" applyBorder="1">
      <alignment vertical="center"/>
    </xf>
    <xf numFmtId="179" fontId="7" fillId="0" borderId="59" xfId="0" applyNumberFormat="1" applyFont="1" applyBorder="1">
      <alignment vertical="center"/>
    </xf>
    <xf numFmtId="179" fontId="7" fillId="0" borderId="53" xfId="0" applyNumberFormat="1" applyFont="1" applyBorder="1">
      <alignment vertical="center"/>
    </xf>
    <xf numFmtId="179" fontId="7" fillId="0" borderId="60" xfId="0" applyNumberFormat="1" applyFont="1" applyBorder="1">
      <alignment vertical="center"/>
    </xf>
    <xf numFmtId="179" fontId="7" fillId="0" borderId="57" xfId="0" applyNumberFormat="1" applyFont="1" applyBorder="1">
      <alignment vertical="center"/>
    </xf>
    <xf numFmtId="179" fontId="7" fillId="0" borderId="61" xfId="0" applyNumberFormat="1" applyFont="1" applyBorder="1">
      <alignment vertical="center"/>
    </xf>
    <xf numFmtId="179" fontId="7" fillId="0" borderId="1" xfId="0" applyNumberFormat="1" applyFont="1" applyBorder="1">
      <alignment vertical="center"/>
    </xf>
    <xf numFmtId="179" fontId="7" fillId="0" borderId="7" xfId="0" applyNumberFormat="1" applyFont="1" applyBorder="1">
      <alignment vertical="center"/>
    </xf>
    <xf numFmtId="179" fontId="7" fillId="0" borderId="12" xfId="0" applyNumberFormat="1" applyFont="1" applyBorder="1">
      <alignment vertical="center"/>
    </xf>
    <xf numFmtId="179" fontId="7" fillId="0" borderId="55" xfId="0" applyNumberFormat="1" applyFont="1" applyBorder="1">
      <alignment vertical="center"/>
    </xf>
    <xf numFmtId="0" fontId="5" fillId="0" borderId="55" xfId="0" applyFont="1" applyBorder="1">
      <alignment vertical="center"/>
    </xf>
    <xf numFmtId="179" fontId="7" fillId="0" borderId="62" xfId="0" applyNumberFormat="1" applyFont="1" applyBorder="1">
      <alignment vertical="center"/>
    </xf>
    <xf numFmtId="179" fontId="7" fillId="0" borderId="56" xfId="0" applyNumberFormat="1" applyFont="1" applyBorder="1">
      <alignment vertical="center"/>
    </xf>
    <xf numFmtId="0" fontId="0" fillId="2" borderId="63" xfId="0" applyFill="1" applyBorder="1" applyAlignment="1">
      <alignment horizontal="center" vertical="center"/>
    </xf>
    <xf numFmtId="179" fontId="7" fillId="0" borderId="64" xfId="0" applyNumberFormat="1" applyFont="1" applyBorder="1">
      <alignment vertical="center"/>
    </xf>
    <xf numFmtId="179" fontId="7" fillId="0" borderId="65" xfId="0" applyNumberFormat="1" applyFont="1" applyBorder="1">
      <alignment vertical="center"/>
    </xf>
    <xf numFmtId="179" fontId="7" fillId="0" borderId="63" xfId="0" applyNumberFormat="1" applyFont="1" applyBorder="1">
      <alignment vertical="center"/>
    </xf>
    <xf numFmtId="179" fontId="7" fillId="0" borderId="66" xfId="0" applyNumberFormat="1" applyFont="1" applyBorder="1">
      <alignment vertical="center"/>
    </xf>
    <xf numFmtId="179" fontId="7" fillId="0" borderId="42" xfId="0" applyNumberFormat="1" applyFont="1" applyBorder="1">
      <alignment vertical="center"/>
    </xf>
    <xf numFmtId="0" fontId="11" fillId="0" borderId="0" xfId="0" applyFont="1">
      <alignment vertical="center"/>
    </xf>
    <xf numFmtId="179" fontId="7" fillId="0" borderId="67" xfId="0" applyNumberFormat="1" applyFont="1" applyBorder="1">
      <alignment vertical="center"/>
    </xf>
    <xf numFmtId="179" fontId="7" fillId="0" borderId="68" xfId="0" applyNumberFormat="1" applyFont="1" applyBorder="1">
      <alignment vertical="center"/>
    </xf>
    <xf numFmtId="0" fontId="5" fillId="0" borderId="36" xfId="0" applyFont="1" applyBorder="1" applyAlignment="1">
      <alignment horizontal="left" vertical="center"/>
    </xf>
    <xf numFmtId="180" fontId="7" fillId="0" borderId="53" xfId="0" applyNumberFormat="1" applyFont="1" applyBorder="1">
      <alignment vertical="center"/>
    </xf>
    <xf numFmtId="180" fontId="7" fillId="0" borderId="57" xfId="0" applyNumberFormat="1" applyFont="1" applyBorder="1">
      <alignment vertical="center"/>
    </xf>
    <xf numFmtId="180" fontId="7" fillId="0" borderId="69" xfId="0" applyNumberFormat="1" applyFont="1" applyBorder="1">
      <alignment vertical="center"/>
    </xf>
    <xf numFmtId="180" fontId="7" fillId="0" borderId="54" xfId="0" applyNumberFormat="1" applyFont="1" applyBorder="1">
      <alignment vertical="center"/>
    </xf>
    <xf numFmtId="180" fontId="7" fillId="0" borderId="55" xfId="0" applyNumberFormat="1" applyFont="1" applyBorder="1">
      <alignment vertical="center"/>
    </xf>
    <xf numFmtId="180" fontId="7" fillId="0" borderId="1" xfId="0" applyNumberFormat="1" applyFont="1" applyBorder="1">
      <alignment vertical="center"/>
    </xf>
    <xf numFmtId="178" fontId="7" fillId="2" borderId="7" xfId="1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7" fontId="7" fillId="3" borderId="26" xfId="0" applyNumberFormat="1" applyFont="1" applyFill="1" applyBorder="1">
      <alignment vertical="center"/>
    </xf>
    <xf numFmtId="38" fontId="7" fillId="0" borderId="70" xfId="2" applyFont="1" applyBorder="1">
      <alignment vertical="center"/>
    </xf>
    <xf numFmtId="38" fontId="7" fillId="0" borderId="71" xfId="2" applyFont="1" applyBorder="1">
      <alignment vertical="center"/>
    </xf>
    <xf numFmtId="178" fontId="7" fillId="2" borderId="20" xfId="1" applyNumberFormat="1" applyFont="1" applyFill="1" applyBorder="1">
      <alignment vertical="center"/>
    </xf>
    <xf numFmtId="181" fontId="7" fillId="0" borderId="0" xfId="0" applyNumberFormat="1" applyFont="1" applyFill="1" applyBorder="1">
      <alignment vertical="center"/>
    </xf>
    <xf numFmtId="0" fontId="0" fillId="0" borderId="72" xfId="0" applyFill="1" applyBorder="1">
      <alignment vertical="center"/>
    </xf>
    <xf numFmtId="181" fontId="7" fillId="0" borderId="73" xfId="0" applyNumberFormat="1" applyFont="1" applyFill="1" applyBorder="1">
      <alignment vertical="center"/>
    </xf>
    <xf numFmtId="181" fontId="7" fillId="0" borderId="74" xfId="0" applyNumberFormat="1" applyFont="1" applyFill="1" applyBorder="1">
      <alignment vertical="center"/>
    </xf>
    <xf numFmtId="0" fontId="0" fillId="0" borderId="40" xfId="0" applyFill="1" applyBorder="1">
      <alignment vertical="center"/>
    </xf>
    <xf numFmtId="181" fontId="7" fillId="0" borderId="25" xfId="0" applyNumberFormat="1" applyFont="1" applyFill="1" applyBorder="1">
      <alignment vertical="center"/>
    </xf>
    <xf numFmtId="181" fontId="7" fillId="0" borderId="45" xfId="0" applyNumberFormat="1" applyFont="1" applyFill="1" applyBorder="1">
      <alignment vertical="center"/>
    </xf>
    <xf numFmtId="0" fontId="7" fillId="3" borderId="75" xfId="0" applyFont="1" applyFill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3" borderId="46" xfId="0" applyFont="1" applyFill="1" applyBorder="1">
      <alignment vertical="center"/>
    </xf>
    <xf numFmtId="0" fontId="7" fillId="3" borderId="25" xfId="0" applyFont="1" applyFill="1" applyBorder="1">
      <alignment vertical="center"/>
    </xf>
    <xf numFmtId="0" fontId="0" fillId="3" borderId="40" xfId="0" applyFill="1" applyBorder="1">
      <alignment vertical="center"/>
    </xf>
    <xf numFmtId="0" fontId="0" fillId="2" borderId="38" xfId="0" applyFill="1" applyBorder="1" applyAlignment="1">
      <alignment horizontal="center" vertical="center"/>
    </xf>
    <xf numFmtId="38" fontId="7" fillId="0" borderId="49" xfId="0" applyNumberFormat="1" applyFont="1" applyBorder="1">
      <alignment vertical="center"/>
    </xf>
    <xf numFmtId="181" fontId="7" fillId="0" borderId="5" xfId="0" applyNumberFormat="1" applyFont="1" applyFill="1" applyBorder="1">
      <alignment vertical="center"/>
    </xf>
    <xf numFmtId="38" fontId="7" fillId="0" borderId="8" xfId="0" applyNumberFormat="1" applyFont="1" applyBorder="1">
      <alignment vertical="center"/>
    </xf>
    <xf numFmtId="181" fontId="7" fillId="0" borderId="76" xfId="0" applyNumberFormat="1" applyFont="1" applyFill="1" applyBorder="1">
      <alignment vertical="center"/>
    </xf>
    <xf numFmtId="3" fontId="7" fillId="0" borderId="76" xfId="0" applyNumberFormat="1" applyFont="1" applyFill="1" applyBorder="1">
      <alignment vertical="center"/>
    </xf>
    <xf numFmtId="182" fontId="7" fillId="0" borderId="75" xfId="0" applyNumberFormat="1" applyFont="1" applyFill="1" applyBorder="1">
      <alignment vertical="center"/>
    </xf>
    <xf numFmtId="182" fontId="7" fillId="0" borderId="25" xfId="0" applyNumberFormat="1" applyFont="1" applyFill="1" applyBorder="1">
      <alignment vertical="center"/>
    </xf>
    <xf numFmtId="182" fontId="7" fillId="0" borderId="46" xfId="0" applyNumberFormat="1" applyFont="1" applyFill="1" applyBorder="1">
      <alignment vertical="center"/>
    </xf>
    <xf numFmtId="182" fontId="7" fillId="0" borderId="45" xfId="0" applyNumberFormat="1" applyFont="1" applyFill="1" applyBorder="1">
      <alignment vertical="center"/>
    </xf>
    <xf numFmtId="182" fontId="7" fillId="0" borderId="76" xfId="0" applyNumberFormat="1" applyFont="1" applyFill="1" applyBorder="1">
      <alignment vertical="center"/>
    </xf>
    <xf numFmtId="182" fontId="7" fillId="0" borderId="5" xfId="0" applyNumberFormat="1" applyFont="1" applyFill="1" applyBorder="1">
      <alignment vertical="center"/>
    </xf>
    <xf numFmtId="3" fontId="7" fillId="0" borderId="25" xfId="0" applyNumberFormat="1" applyFont="1" applyFill="1" applyBorder="1">
      <alignment vertical="center"/>
    </xf>
    <xf numFmtId="3" fontId="7" fillId="0" borderId="5" xfId="0" applyNumberFormat="1" applyFont="1" applyFill="1" applyBorder="1">
      <alignment vertical="center"/>
    </xf>
    <xf numFmtId="3" fontId="7" fillId="0" borderId="36" xfId="0" applyNumberFormat="1" applyFont="1" applyFill="1" applyBorder="1">
      <alignment vertical="center"/>
    </xf>
    <xf numFmtId="181" fontId="7" fillId="0" borderId="36" xfId="0" applyNumberFormat="1" applyFont="1" applyFill="1" applyBorder="1">
      <alignment vertical="center"/>
    </xf>
    <xf numFmtId="177" fontId="7" fillId="3" borderId="26" xfId="4" applyNumberFormat="1" applyFont="1" applyFill="1" applyBorder="1">
      <alignment vertical="center"/>
    </xf>
    <xf numFmtId="180" fontId="7" fillId="0" borderId="33" xfId="4" applyNumberFormat="1" applyFont="1" applyFill="1" applyBorder="1">
      <alignment vertical="center"/>
    </xf>
    <xf numFmtId="182" fontId="7" fillId="0" borderId="36" xfId="0" applyNumberFormat="1" applyFont="1" applyFill="1" applyBorder="1">
      <alignment vertical="center"/>
    </xf>
    <xf numFmtId="0" fontId="7" fillId="0" borderId="77" xfId="0" applyFont="1" applyBorder="1" applyAlignment="1">
      <alignment horizontal="center" vertical="center"/>
    </xf>
    <xf numFmtId="38" fontId="7" fillId="0" borderId="42" xfId="3" applyFont="1" applyBorder="1">
      <alignment vertical="center"/>
    </xf>
    <xf numFmtId="38" fontId="7" fillId="0" borderId="49" xfId="3" applyFont="1" applyBorder="1">
      <alignment vertical="center"/>
    </xf>
    <xf numFmtId="177" fontId="7" fillId="3" borderId="45" xfId="4" applyNumberFormat="1" applyFont="1" applyFill="1" applyBorder="1">
      <alignment vertical="center"/>
    </xf>
    <xf numFmtId="180" fontId="7" fillId="0" borderId="76" xfId="4" applyNumberFormat="1" applyFont="1" applyFill="1" applyBorder="1">
      <alignment vertical="center"/>
    </xf>
    <xf numFmtId="181" fontId="7" fillId="0" borderId="76" xfId="4" applyNumberFormat="1" applyFont="1" applyFill="1" applyBorder="1">
      <alignment vertical="center"/>
    </xf>
    <xf numFmtId="38" fontId="7" fillId="0" borderId="42" xfId="4" applyNumberFormat="1" applyFont="1" applyBorder="1">
      <alignment vertical="center"/>
    </xf>
    <xf numFmtId="38" fontId="7" fillId="0" borderId="49" xfId="4" applyNumberFormat="1" applyFont="1" applyBorder="1">
      <alignment vertical="center"/>
    </xf>
    <xf numFmtId="38" fontId="7" fillId="0" borderId="7" xfId="3" applyFont="1" applyFill="1" applyBorder="1">
      <alignment vertical="center"/>
    </xf>
    <xf numFmtId="38" fontId="7" fillId="0" borderId="42" xfId="3" applyFont="1" applyFill="1" applyBorder="1">
      <alignment vertical="center"/>
    </xf>
    <xf numFmtId="180" fontId="7" fillId="0" borderId="42" xfId="0" applyNumberFormat="1" applyFont="1" applyFill="1" applyBorder="1">
      <alignment vertical="center"/>
    </xf>
    <xf numFmtId="180" fontId="7" fillId="0" borderId="42" xfId="0" applyNumberFormat="1" applyFont="1" applyBorder="1">
      <alignment vertical="center"/>
    </xf>
    <xf numFmtId="180" fontId="7" fillId="0" borderId="49" xfId="0" applyNumberFormat="1" applyFont="1" applyBorder="1">
      <alignment vertical="center"/>
    </xf>
    <xf numFmtId="180" fontId="7" fillId="0" borderId="76" xfId="0" applyNumberFormat="1" applyFont="1" applyFill="1" applyBorder="1">
      <alignment vertical="center"/>
    </xf>
    <xf numFmtId="177" fontId="7" fillId="3" borderId="78" xfId="4" applyNumberFormat="1" applyFont="1" applyFill="1" applyBorder="1">
      <alignment vertical="center"/>
    </xf>
    <xf numFmtId="38" fontId="7" fillId="0" borderId="1" xfId="3" applyFont="1" applyFill="1" applyBorder="1">
      <alignment vertical="center"/>
    </xf>
    <xf numFmtId="177" fontId="7" fillId="3" borderId="25" xfId="4" applyNumberFormat="1" applyFont="1" applyFill="1" applyBorder="1">
      <alignment vertical="center"/>
    </xf>
    <xf numFmtId="180" fontId="7" fillId="0" borderId="5" xfId="4" applyNumberFormat="1" applyFont="1" applyFill="1" applyBorder="1">
      <alignment vertical="center"/>
    </xf>
    <xf numFmtId="181" fontId="7" fillId="0" borderId="5" xfId="4" applyNumberFormat="1" applyFont="1" applyFill="1" applyBorder="1">
      <alignment vertical="center"/>
    </xf>
    <xf numFmtId="180" fontId="7" fillId="0" borderId="1" xfId="0" applyNumberFormat="1" applyFont="1" applyFill="1" applyBorder="1">
      <alignment vertical="center"/>
    </xf>
    <xf numFmtId="180" fontId="7" fillId="0" borderId="8" xfId="0" applyNumberFormat="1" applyFont="1" applyBorder="1">
      <alignment vertical="center"/>
    </xf>
    <xf numFmtId="180" fontId="7" fillId="0" borderId="5" xfId="0" applyNumberFormat="1" applyFont="1" applyFill="1" applyBorder="1">
      <alignment vertical="center"/>
    </xf>
    <xf numFmtId="0" fontId="7" fillId="0" borderId="81" xfId="0" applyFont="1" applyBorder="1">
      <alignment vertical="center"/>
    </xf>
    <xf numFmtId="181" fontId="7" fillId="0" borderId="26" xfId="4" applyNumberFormat="1" applyFont="1" applyFill="1" applyBorder="1">
      <alignment vertical="center"/>
    </xf>
    <xf numFmtId="181" fontId="7" fillId="0" borderId="45" xfId="4" applyNumberFormat="1" applyFont="1" applyFill="1" applyBorder="1">
      <alignment vertical="center"/>
    </xf>
    <xf numFmtId="180" fontId="7" fillId="0" borderId="51" xfId="0" applyNumberFormat="1" applyFont="1" applyFill="1" applyBorder="1">
      <alignment vertical="center"/>
    </xf>
    <xf numFmtId="180" fontId="7" fillId="0" borderId="51" xfId="0" applyNumberFormat="1" applyFont="1" applyBorder="1">
      <alignment vertical="center"/>
    </xf>
    <xf numFmtId="180" fontId="7" fillId="0" borderId="48" xfId="0" applyNumberFormat="1" applyFont="1" applyBorder="1">
      <alignment vertical="center"/>
    </xf>
    <xf numFmtId="177" fontId="7" fillId="3" borderId="46" xfId="4" applyNumberFormat="1" applyFont="1" applyFill="1" applyBorder="1">
      <alignment vertical="center"/>
    </xf>
    <xf numFmtId="180" fontId="7" fillId="0" borderId="36" xfId="0" applyNumberFormat="1" applyFont="1" applyFill="1" applyBorder="1">
      <alignment vertical="center"/>
    </xf>
    <xf numFmtId="0" fontId="7" fillId="0" borderId="81" xfId="0" applyFont="1" applyFill="1" applyBorder="1">
      <alignment vertical="center"/>
    </xf>
    <xf numFmtId="180" fontId="7" fillId="0" borderId="3" xfId="0" applyNumberFormat="1" applyFont="1" applyBorder="1">
      <alignment vertical="center"/>
    </xf>
    <xf numFmtId="180" fontId="7" fillId="0" borderId="25" xfId="0" applyNumberFormat="1" applyFont="1" applyFill="1" applyBorder="1">
      <alignment vertical="center"/>
    </xf>
    <xf numFmtId="3" fontId="7" fillId="0" borderId="9" xfId="0" applyNumberFormat="1" applyFont="1" applyBorder="1">
      <alignment vertical="center"/>
    </xf>
    <xf numFmtId="3" fontId="7" fillId="0" borderId="7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26" xfId="0" applyNumberFormat="1" applyFont="1" applyFill="1" applyBorder="1">
      <alignment vertical="center"/>
    </xf>
    <xf numFmtId="3" fontId="7" fillId="0" borderId="19" xfId="0" applyNumberFormat="1" applyFont="1" applyBorder="1">
      <alignment vertical="center"/>
    </xf>
    <xf numFmtId="3" fontId="7" fillId="0" borderId="79" xfId="0" applyNumberFormat="1" applyFont="1" applyBorder="1">
      <alignment vertical="center"/>
    </xf>
    <xf numFmtId="3" fontId="7" fillId="0" borderId="20" xfId="0" applyNumberFormat="1" applyFont="1" applyBorder="1">
      <alignment vertical="center"/>
    </xf>
    <xf numFmtId="3" fontId="7" fillId="0" borderId="80" xfId="0" applyNumberFormat="1" applyFont="1" applyFill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7" fillId="0" borderId="52" xfId="0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7" fillId="0" borderId="36" xfId="0" applyFont="1" applyBorder="1" applyAlignment="1">
      <alignment vertical="center"/>
    </xf>
    <xf numFmtId="0" fontId="0" fillId="2" borderId="69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2" borderId="5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8" fontId="5" fillId="0" borderId="86" xfId="2" applyFont="1" applyBorder="1" applyAlignment="1">
      <alignment horizontal="center" vertical="center"/>
    </xf>
    <xf numFmtId="38" fontId="5" fillId="0" borderId="75" xfId="2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6" fontId="0" fillId="0" borderId="0" xfId="2" applyNumberFormat="1" applyFon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1" fillId="0" borderId="0" xfId="2" applyNumberFormat="1" applyFont="1" applyAlignment="1">
      <alignment vertic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J49" sqref="J49"/>
    </sheetView>
  </sheetViews>
  <sheetFormatPr defaultRowHeight="16.5" x14ac:dyDescent="0.15"/>
  <cols>
    <col min="1" max="13" width="9" style="79"/>
    <col min="14" max="14" width="9.875" style="79" bestFit="1" customWidth="1"/>
    <col min="15" max="16384" width="9" style="79"/>
  </cols>
  <sheetData>
    <row r="1" spans="1:13" x14ac:dyDescent="0.15">
      <c r="A1" s="166" t="s">
        <v>125</v>
      </c>
      <c r="B1" s="115"/>
      <c r="C1" s="116"/>
      <c r="D1" s="116"/>
      <c r="H1" s="165" t="s">
        <v>124</v>
      </c>
    </row>
    <row r="2" spans="1:13" ht="5.25" customHeight="1" thickBot="1" x14ac:dyDescent="0.2">
      <c r="E2" s="80"/>
      <c r="F2" s="80"/>
      <c r="G2" s="80"/>
      <c r="H2" s="81"/>
      <c r="I2" s="81"/>
      <c r="J2" s="81"/>
      <c r="K2" s="81"/>
      <c r="L2" s="81"/>
      <c r="M2" s="81"/>
    </row>
    <row r="3" spans="1:13" ht="18" customHeight="1" x14ac:dyDescent="0.15">
      <c r="A3" s="112" t="s">
        <v>68</v>
      </c>
      <c r="B3" s="83" t="s">
        <v>55</v>
      </c>
      <c r="C3" s="83" t="s">
        <v>56</v>
      </c>
      <c r="D3" s="83" t="s">
        <v>57</v>
      </c>
      <c r="E3" s="84" t="s">
        <v>58</v>
      </c>
      <c r="F3" s="83" t="s">
        <v>59</v>
      </c>
      <c r="G3" s="83" t="s">
        <v>60</v>
      </c>
      <c r="H3" s="83" t="s">
        <v>61</v>
      </c>
      <c r="I3" s="83" t="s">
        <v>62</v>
      </c>
      <c r="J3" s="83" t="s">
        <v>63</v>
      </c>
      <c r="K3" s="83" t="s">
        <v>127</v>
      </c>
      <c r="L3" s="83" t="s">
        <v>123</v>
      </c>
      <c r="M3" s="184" t="s">
        <v>44</v>
      </c>
    </row>
    <row r="4" spans="1:13" ht="18" customHeight="1" x14ac:dyDescent="0.15">
      <c r="A4" s="86" t="s">
        <v>45</v>
      </c>
      <c r="B4" s="94">
        <v>86495</v>
      </c>
      <c r="C4" s="94">
        <v>86499</v>
      </c>
      <c r="D4" s="94">
        <v>86241</v>
      </c>
      <c r="E4" s="94">
        <v>86278</v>
      </c>
      <c r="F4" s="102">
        <v>86180</v>
      </c>
      <c r="G4" s="94">
        <v>86385</v>
      </c>
      <c r="H4" s="94">
        <v>86202</v>
      </c>
      <c r="I4" s="94">
        <v>86062</v>
      </c>
      <c r="J4" s="94">
        <v>85897</v>
      </c>
      <c r="K4" s="119">
        <v>85744</v>
      </c>
      <c r="L4" s="94">
        <v>85532</v>
      </c>
      <c r="M4" s="164">
        <f>L4/B4</f>
        <v>0.98886640846291696</v>
      </c>
    </row>
    <row r="5" spans="1:13" ht="18" customHeight="1" x14ac:dyDescent="0.15">
      <c r="A5" s="86" t="s">
        <v>0</v>
      </c>
      <c r="B5" s="94">
        <v>35058</v>
      </c>
      <c r="C5" s="94">
        <v>35250</v>
      </c>
      <c r="D5" s="94">
        <v>35332</v>
      </c>
      <c r="E5" s="94">
        <v>35612</v>
      </c>
      <c r="F5" s="102">
        <v>35786</v>
      </c>
      <c r="G5" s="94">
        <v>36135</v>
      </c>
      <c r="H5" s="94">
        <v>36210</v>
      </c>
      <c r="I5" s="94">
        <v>36398</v>
      </c>
      <c r="J5" s="94">
        <v>36482</v>
      </c>
      <c r="K5" s="119">
        <v>36634</v>
      </c>
      <c r="L5" s="94">
        <v>36717</v>
      </c>
      <c r="M5" s="164">
        <f>L5/B5</f>
        <v>1.0473215813794283</v>
      </c>
    </row>
    <row r="6" spans="1:13" ht="18" customHeight="1" x14ac:dyDescent="0.15">
      <c r="A6" s="87" t="s">
        <v>64</v>
      </c>
      <c r="B6" s="94">
        <v>12470</v>
      </c>
      <c r="C6" s="94">
        <v>12442</v>
      </c>
      <c r="D6" s="94">
        <v>12364</v>
      </c>
      <c r="E6" s="94">
        <v>12304</v>
      </c>
      <c r="F6" s="102">
        <v>12324</v>
      </c>
      <c r="G6" s="94">
        <v>12361</v>
      </c>
      <c r="H6" s="94">
        <v>12306</v>
      </c>
      <c r="I6" s="94">
        <v>12170</v>
      </c>
      <c r="J6" s="94">
        <v>12115</v>
      </c>
      <c r="K6" s="119">
        <v>12060</v>
      </c>
      <c r="L6" s="94">
        <v>12008</v>
      </c>
      <c r="M6" s="164">
        <f>L6/B6</f>
        <v>0.96295108259823581</v>
      </c>
    </row>
    <row r="7" spans="1:13" ht="18" customHeight="1" thickBot="1" x14ac:dyDescent="0.2">
      <c r="A7" s="88" t="s">
        <v>65</v>
      </c>
      <c r="B7" s="103">
        <v>20582</v>
      </c>
      <c r="C7" s="103">
        <v>20698</v>
      </c>
      <c r="D7" s="103">
        <v>20953</v>
      </c>
      <c r="E7" s="103">
        <v>21078</v>
      </c>
      <c r="F7" s="104">
        <v>21227</v>
      </c>
      <c r="G7" s="103">
        <v>21378</v>
      </c>
      <c r="H7" s="103">
        <v>21507</v>
      </c>
      <c r="I7" s="103">
        <v>21620</v>
      </c>
      <c r="J7" s="103">
        <v>21747</v>
      </c>
      <c r="K7" s="120">
        <v>21679</v>
      </c>
      <c r="L7" s="103">
        <v>21625</v>
      </c>
      <c r="M7" s="164">
        <f>L7/B7</f>
        <v>1.0506753473909241</v>
      </c>
    </row>
    <row r="8" spans="1:13" ht="18" customHeight="1" thickBot="1" x14ac:dyDescent="0.2">
      <c r="A8" s="89" t="s">
        <v>46</v>
      </c>
      <c r="B8" s="99">
        <f t="shared" ref="B8:H8" si="0">ROUND(B7/B4,3)*100</f>
        <v>23.799999999999997</v>
      </c>
      <c r="C8" s="99">
        <f t="shared" si="0"/>
        <v>23.9</v>
      </c>
      <c r="D8" s="114">
        <f t="shared" si="0"/>
        <v>24.3</v>
      </c>
      <c r="E8" s="98">
        <f t="shared" si="0"/>
        <v>24.4</v>
      </c>
      <c r="F8" s="98">
        <f t="shared" si="0"/>
        <v>24.6</v>
      </c>
      <c r="G8" s="98">
        <f t="shared" si="0"/>
        <v>24.7</v>
      </c>
      <c r="H8" s="98">
        <f t="shared" si="0"/>
        <v>24.9</v>
      </c>
      <c r="I8" s="98">
        <f>ROUND(I7/I4,3)*100</f>
        <v>25.1</v>
      </c>
      <c r="J8" s="98">
        <f>ROUND(J7/J4,3)*100</f>
        <v>25.3</v>
      </c>
      <c r="K8" s="98">
        <f>ROUND(K7/K4,3)*100</f>
        <v>25.3</v>
      </c>
      <c r="L8" s="167">
        <f>ROUND(L7/L4,3)*100</f>
        <v>25.3</v>
      </c>
      <c r="M8" s="90"/>
    </row>
    <row r="9" spans="1:13" ht="18" customHeight="1" thickBot="1" x14ac:dyDescent="0.2">
      <c r="A9" s="172" t="s">
        <v>126</v>
      </c>
      <c r="B9" s="173">
        <v>491.08</v>
      </c>
      <c r="C9" s="173">
        <v>491.09</v>
      </c>
      <c r="D9" s="173">
        <v>491.09</v>
      </c>
      <c r="E9" s="173">
        <v>491.09</v>
      </c>
      <c r="F9" s="173">
        <v>491.09</v>
      </c>
      <c r="G9" s="173">
        <v>491.15</v>
      </c>
      <c r="H9" s="173">
        <v>491.15</v>
      </c>
      <c r="I9" s="173">
        <v>491.15</v>
      </c>
      <c r="J9" s="173">
        <v>491.17</v>
      </c>
      <c r="K9" s="173">
        <v>491.17</v>
      </c>
      <c r="L9" s="174">
        <v>491.17</v>
      </c>
      <c r="M9" s="171"/>
    </row>
    <row r="10" spans="1:13" s="92" customFormat="1" ht="6.75" customHeight="1" thickTop="1" x14ac:dyDescent="0.15">
      <c r="A10" s="91"/>
      <c r="B10" s="246"/>
      <c r="C10" s="246"/>
      <c r="D10" s="246"/>
    </row>
    <row r="11" spans="1:13" ht="17.25" thickBot="1" x14ac:dyDescent="0.2">
      <c r="A11" s="157" t="s">
        <v>47</v>
      </c>
      <c r="E11" s="80"/>
      <c r="F11" s="80"/>
      <c r="G11" s="80"/>
      <c r="H11" s="81"/>
      <c r="I11" s="81"/>
      <c r="J11" s="81"/>
      <c r="K11" s="81"/>
      <c r="L11" s="81"/>
      <c r="M11" s="81"/>
    </row>
    <row r="12" spans="1:13" ht="15" customHeight="1" x14ac:dyDescent="0.15">
      <c r="A12" s="112" t="s">
        <v>48</v>
      </c>
      <c r="B12" s="82" t="s">
        <v>55</v>
      </c>
      <c r="C12" s="83" t="s">
        <v>56</v>
      </c>
      <c r="D12" s="83" t="s">
        <v>57</v>
      </c>
      <c r="E12" s="84" t="s">
        <v>58</v>
      </c>
      <c r="F12" s="83" t="s">
        <v>59</v>
      </c>
      <c r="G12" s="83" t="s">
        <v>60</v>
      </c>
      <c r="H12" s="83" t="s">
        <v>61</v>
      </c>
      <c r="I12" s="83" t="s">
        <v>62</v>
      </c>
      <c r="J12" s="83" t="s">
        <v>63</v>
      </c>
      <c r="K12" s="82" t="s">
        <v>121</v>
      </c>
      <c r="L12" s="83" t="s">
        <v>123</v>
      </c>
      <c r="M12" s="85" t="s">
        <v>44</v>
      </c>
    </row>
    <row r="13" spans="1:13" ht="15" customHeight="1" x14ac:dyDescent="0.15">
      <c r="A13" s="86" t="s">
        <v>45</v>
      </c>
      <c r="B13" s="94">
        <v>68325</v>
      </c>
      <c r="C13" s="94">
        <v>68451</v>
      </c>
      <c r="D13" s="95">
        <v>68468</v>
      </c>
      <c r="E13" s="95">
        <v>68680</v>
      </c>
      <c r="F13" s="95">
        <v>68789</v>
      </c>
      <c r="G13" s="95">
        <v>69160</v>
      </c>
      <c r="H13" s="95">
        <v>69184</v>
      </c>
      <c r="I13" s="95">
        <v>69172</v>
      </c>
      <c r="J13" s="95">
        <v>69170</v>
      </c>
      <c r="K13" s="122">
        <v>69159</v>
      </c>
      <c r="L13" s="106">
        <v>69137</v>
      </c>
      <c r="M13" s="164">
        <f>L13/B13</f>
        <v>1.0118843761434322</v>
      </c>
    </row>
    <row r="14" spans="1:13" ht="15" customHeight="1" x14ac:dyDescent="0.15">
      <c r="A14" s="86" t="s">
        <v>0</v>
      </c>
      <c r="B14" s="93">
        <v>28531</v>
      </c>
      <c r="C14" s="94">
        <v>28702</v>
      </c>
      <c r="D14" s="94">
        <v>28832</v>
      </c>
      <c r="E14" s="94">
        <v>29091</v>
      </c>
      <c r="F14" s="94">
        <v>29275</v>
      </c>
      <c r="G14" s="94">
        <v>29604</v>
      </c>
      <c r="H14" s="94">
        <v>29684</v>
      </c>
      <c r="I14" s="94">
        <v>29852</v>
      </c>
      <c r="J14" s="94">
        <v>29956</v>
      </c>
      <c r="K14" s="119">
        <v>30093</v>
      </c>
      <c r="L14" s="93">
        <v>30221</v>
      </c>
      <c r="M14" s="164">
        <f>L14/B14</f>
        <v>1.059233815849427</v>
      </c>
    </row>
    <row r="15" spans="1:13" ht="15" customHeight="1" x14ac:dyDescent="0.15">
      <c r="A15" s="87" t="s">
        <v>64</v>
      </c>
      <c r="B15" s="93">
        <v>10333</v>
      </c>
      <c r="C15" s="94">
        <v>10356</v>
      </c>
      <c r="D15" s="94">
        <v>10353</v>
      </c>
      <c r="E15" s="94">
        <v>10350</v>
      </c>
      <c r="F15" s="94">
        <v>10409</v>
      </c>
      <c r="G15" s="94">
        <v>10523</v>
      </c>
      <c r="H15" s="94">
        <v>10551</v>
      </c>
      <c r="I15" s="94">
        <v>10489</v>
      </c>
      <c r="J15" s="94">
        <v>10477</v>
      </c>
      <c r="K15" s="119">
        <v>10451</v>
      </c>
      <c r="L15" s="93">
        <v>10434</v>
      </c>
      <c r="M15" s="164">
        <f>L15/B15</f>
        <v>1.0097745088551244</v>
      </c>
    </row>
    <row r="16" spans="1:13" ht="15" customHeight="1" thickBot="1" x14ac:dyDescent="0.2">
      <c r="A16" s="96" t="s">
        <v>65</v>
      </c>
      <c r="B16" s="97">
        <v>14516</v>
      </c>
      <c r="C16" s="103">
        <v>14636</v>
      </c>
      <c r="D16" s="103">
        <v>14881</v>
      </c>
      <c r="E16" s="103">
        <v>15015</v>
      </c>
      <c r="F16" s="103">
        <v>15166</v>
      </c>
      <c r="G16" s="103">
        <v>15319</v>
      </c>
      <c r="H16" s="103">
        <v>15460</v>
      </c>
      <c r="I16" s="103">
        <v>15579</v>
      </c>
      <c r="J16" s="103">
        <v>15747</v>
      </c>
      <c r="K16" s="120">
        <v>15719</v>
      </c>
      <c r="L16" s="111">
        <v>15744</v>
      </c>
      <c r="M16" s="164">
        <f>L16/B16</f>
        <v>1.0845963075227336</v>
      </c>
    </row>
    <row r="17" spans="1:14" ht="15" customHeight="1" thickBot="1" x14ac:dyDescent="0.2">
      <c r="A17" s="89" t="s">
        <v>46</v>
      </c>
      <c r="B17" s="99">
        <f t="shared" ref="B17:H17" si="1">ROUND(B16/B13,3)*100</f>
        <v>21.2</v>
      </c>
      <c r="C17" s="99">
        <f t="shared" si="1"/>
        <v>21.4</v>
      </c>
      <c r="D17" s="100">
        <f t="shared" si="1"/>
        <v>21.7</v>
      </c>
      <c r="E17" s="98">
        <f t="shared" si="1"/>
        <v>21.9</v>
      </c>
      <c r="F17" s="98">
        <f t="shared" si="1"/>
        <v>22</v>
      </c>
      <c r="G17" s="98">
        <f t="shared" si="1"/>
        <v>22.2</v>
      </c>
      <c r="H17" s="98">
        <f t="shared" si="1"/>
        <v>22.3</v>
      </c>
      <c r="I17" s="98">
        <f>ROUND(I16/I13,3)*100</f>
        <v>22.5</v>
      </c>
      <c r="J17" s="98">
        <f>ROUND(J16/J13,3)*100</f>
        <v>22.8</v>
      </c>
      <c r="K17" s="98">
        <f>ROUND(K16/K13,3)*100</f>
        <v>22.7</v>
      </c>
      <c r="L17" s="98">
        <f>ROUND(L16/L13,3)*100</f>
        <v>22.8</v>
      </c>
      <c r="M17" s="90"/>
    </row>
    <row r="18" spans="1:14" ht="15" customHeight="1" thickBot="1" x14ac:dyDescent="0.2">
      <c r="A18" s="172" t="s">
        <v>126</v>
      </c>
      <c r="B18" s="173">
        <v>56.05</v>
      </c>
      <c r="C18" s="173">
        <v>56.06</v>
      </c>
      <c r="D18" s="173">
        <v>56.06</v>
      </c>
      <c r="E18" s="173">
        <v>56.06</v>
      </c>
      <c r="F18" s="173">
        <v>56.06</v>
      </c>
      <c r="G18" s="173">
        <v>56.12</v>
      </c>
      <c r="H18" s="173">
        <v>56.12</v>
      </c>
      <c r="I18" s="173">
        <v>56.12</v>
      </c>
      <c r="J18" s="173">
        <v>56.14</v>
      </c>
      <c r="K18" s="173">
        <v>56.14</v>
      </c>
      <c r="L18" s="174">
        <v>56.14</v>
      </c>
      <c r="M18" s="171"/>
      <c r="N18" s="92"/>
    </row>
    <row r="19" spans="1:14" ht="6" customHeight="1" thickTop="1" thickBot="1" x14ac:dyDescent="0.2">
      <c r="E19" s="80"/>
      <c r="F19" s="80"/>
      <c r="G19" s="80"/>
      <c r="H19" s="81"/>
      <c r="I19" s="81"/>
      <c r="J19" s="81"/>
      <c r="K19" s="81"/>
      <c r="L19" s="81"/>
      <c r="M19" s="81"/>
    </row>
    <row r="20" spans="1:14" ht="15" customHeight="1" x14ac:dyDescent="0.15">
      <c r="A20" s="112" t="s">
        <v>49</v>
      </c>
      <c r="B20" s="82" t="s">
        <v>55</v>
      </c>
      <c r="C20" s="83" t="s">
        <v>56</v>
      </c>
      <c r="D20" s="83" t="s">
        <v>66</v>
      </c>
      <c r="E20" s="84" t="s">
        <v>67</v>
      </c>
      <c r="F20" s="83" t="s">
        <v>59</v>
      </c>
      <c r="G20" s="83" t="s">
        <v>60</v>
      </c>
      <c r="H20" s="83" t="s">
        <v>61</v>
      </c>
      <c r="I20" s="83" t="s">
        <v>62</v>
      </c>
      <c r="J20" s="83" t="s">
        <v>63</v>
      </c>
      <c r="K20" s="82" t="s">
        <v>121</v>
      </c>
      <c r="L20" s="83" t="s">
        <v>123</v>
      </c>
      <c r="M20" s="85" t="s">
        <v>44</v>
      </c>
    </row>
    <row r="21" spans="1:14" ht="15" customHeight="1" x14ac:dyDescent="0.15">
      <c r="A21" s="86" t="s">
        <v>45</v>
      </c>
      <c r="B21" s="94">
        <v>5733</v>
      </c>
      <c r="C21" s="94">
        <v>5735</v>
      </c>
      <c r="D21" s="94">
        <v>5648</v>
      </c>
      <c r="E21" s="94">
        <v>5624</v>
      </c>
      <c r="F21" s="102">
        <v>5602</v>
      </c>
      <c r="G21" s="94">
        <v>5570</v>
      </c>
      <c r="H21" s="94">
        <v>5533</v>
      </c>
      <c r="I21" s="94">
        <v>5519</v>
      </c>
      <c r="J21" s="94">
        <v>5528</v>
      </c>
      <c r="K21" s="119">
        <v>5503</v>
      </c>
      <c r="L21" s="93">
        <v>5494</v>
      </c>
      <c r="M21" s="164">
        <f>L21/B21</f>
        <v>0.95831152974010114</v>
      </c>
    </row>
    <row r="22" spans="1:14" ht="15" customHeight="1" x14ac:dyDescent="0.15">
      <c r="A22" s="86" t="s">
        <v>0</v>
      </c>
      <c r="B22" s="94">
        <v>2069</v>
      </c>
      <c r="C22" s="94">
        <v>2088</v>
      </c>
      <c r="D22" s="94">
        <v>2067</v>
      </c>
      <c r="E22" s="94">
        <v>2088</v>
      </c>
      <c r="F22" s="102">
        <v>2077</v>
      </c>
      <c r="G22" s="94">
        <v>2088</v>
      </c>
      <c r="H22" s="94">
        <v>2095</v>
      </c>
      <c r="I22" s="94">
        <v>2107</v>
      </c>
      <c r="J22" s="94">
        <v>2114</v>
      </c>
      <c r="K22" s="119">
        <v>2112</v>
      </c>
      <c r="L22" s="93">
        <v>2118</v>
      </c>
      <c r="M22" s="164">
        <f>L22/B22</f>
        <v>1.0236829386176898</v>
      </c>
    </row>
    <row r="23" spans="1:14" ht="15" customHeight="1" x14ac:dyDescent="0.15">
      <c r="A23" s="87" t="s">
        <v>64</v>
      </c>
      <c r="B23" s="93">
        <v>784</v>
      </c>
      <c r="C23" s="94">
        <v>773</v>
      </c>
      <c r="D23" s="94">
        <v>740</v>
      </c>
      <c r="E23" s="94">
        <v>740</v>
      </c>
      <c r="F23" s="102">
        <v>751</v>
      </c>
      <c r="G23" s="94">
        <v>735</v>
      </c>
      <c r="H23" s="94">
        <v>713</v>
      </c>
      <c r="I23" s="94">
        <v>691</v>
      </c>
      <c r="J23" s="94">
        <v>684</v>
      </c>
      <c r="K23" s="119">
        <v>676</v>
      </c>
      <c r="L23" s="93">
        <v>688</v>
      </c>
      <c r="M23" s="164">
        <f>L23/B23</f>
        <v>0.87755102040816324</v>
      </c>
    </row>
    <row r="24" spans="1:14" ht="15" customHeight="1" thickBot="1" x14ac:dyDescent="0.2">
      <c r="A24" s="96" t="s">
        <v>65</v>
      </c>
      <c r="B24" s="94">
        <v>1579</v>
      </c>
      <c r="C24" s="103">
        <v>1590</v>
      </c>
      <c r="D24" s="103">
        <v>1592</v>
      </c>
      <c r="E24" s="103">
        <v>1595</v>
      </c>
      <c r="F24" s="104">
        <v>1593</v>
      </c>
      <c r="G24" s="103">
        <v>1588</v>
      </c>
      <c r="H24" s="103">
        <v>1583</v>
      </c>
      <c r="I24" s="103">
        <v>1587</v>
      </c>
      <c r="J24" s="103">
        <v>1587</v>
      </c>
      <c r="K24" s="120">
        <v>1579</v>
      </c>
      <c r="L24" s="97">
        <v>1558</v>
      </c>
      <c r="M24" s="164">
        <f>L24/B24</f>
        <v>0.986700443318556</v>
      </c>
    </row>
    <row r="25" spans="1:14" ht="15" customHeight="1" thickBot="1" x14ac:dyDescent="0.2">
      <c r="A25" s="89" t="s">
        <v>46</v>
      </c>
      <c r="B25" s="99">
        <f t="shared" ref="B25:H25" si="2">ROUND(B24/B21,3)*100</f>
        <v>27.500000000000004</v>
      </c>
      <c r="C25" s="99">
        <f t="shared" si="2"/>
        <v>27.700000000000003</v>
      </c>
      <c r="D25" s="100">
        <f t="shared" si="2"/>
        <v>28.199999999999996</v>
      </c>
      <c r="E25" s="98">
        <f t="shared" si="2"/>
        <v>28.4</v>
      </c>
      <c r="F25" s="98">
        <f t="shared" si="2"/>
        <v>28.4</v>
      </c>
      <c r="G25" s="98">
        <f t="shared" si="2"/>
        <v>28.499999999999996</v>
      </c>
      <c r="H25" s="98">
        <f t="shared" si="2"/>
        <v>28.599999999999998</v>
      </c>
      <c r="I25" s="98">
        <f>ROUND(I24/I21,3)*100</f>
        <v>28.799999999999997</v>
      </c>
      <c r="J25" s="98">
        <f>ROUND(J24/J21,3)*100</f>
        <v>28.7</v>
      </c>
      <c r="K25" s="98">
        <f>ROUND(K24/K21,3)*100</f>
        <v>28.7</v>
      </c>
      <c r="L25" s="98">
        <f>ROUND(L24/L21,3)*100</f>
        <v>28.4</v>
      </c>
      <c r="M25" s="90"/>
    </row>
    <row r="26" spans="1:14" ht="15" customHeight="1" thickBot="1" x14ac:dyDescent="0.2">
      <c r="A26" s="172" t="s">
        <v>126</v>
      </c>
      <c r="B26" s="173">
        <v>46.02</v>
      </c>
      <c r="C26" s="173">
        <v>46.02</v>
      </c>
      <c r="D26" s="173">
        <v>46.02</v>
      </c>
      <c r="E26" s="173">
        <v>46.02</v>
      </c>
      <c r="F26" s="173">
        <v>46.02</v>
      </c>
      <c r="G26" s="173">
        <v>46.02</v>
      </c>
      <c r="H26" s="173">
        <v>46.02</v>
      </c>
      <c r="I26" s="173">
        <v>46.02</v>
      </c>
      <c r="J26" s="173">
        <v>46.02</v>
      </c>
      <c r="K26" s="173">
        <v>46.02</v>
      </c>
      <c r="L26" s="174">
        <v>46.02</v>
      </c>
      <c r="M26" s="171"/>
    </row>
    <row r="27" spans="1:14" ht="6" customHeight="1" thickTop="1" thickBot="1" x14ac:dyDescent="0.2">
      <c r="E27" s="80"/>
      <c r="F27" s="80"/>
      <c r="G27" s="80"/>
      <c r="H27" s="81"/>
      <c r="I27" s="81"/>
      <c r="J27" s="81"/>
      <c r="K27" s="81"/>
      <c r="L27" s="81"/>
      <c r="M27" s="81"/>
    </row>
    <row r="28" spans="1:14" ht="15" customHeight="1" x14ac:dyDescent="0.15">
      <c r="A28" s="112" t="s">
        <v>50</v>
      </c>
      <c r="B28" s="82" t="s">
        <v>55</v>
      </c>
      <c r="C28" s="83" t="s">
        <v>56</v>
      </c>
      <c r="D28" s="83" t="s">
        <v>66</v>
      </c>
      <c r="E28" s="84" t="s">
        <v>67</v>
      </c>
      <c r="F28" s="83" t="s">
        <v>59</v>
      </c>
      <c r="G28" s="82" t="s">
        <v>60</v>
      </c>
      <c r="H28" s="83" t="s">
        <v>61</v>
      </c>
      <c r="I28" s="83" t="s">
        <v>62</v>
      </c>
      <c r="J28" s="83" t="s">
        <v>63</v>
      </c>
      <c r="K28" s="82" t="s">
        <v>121</v>
      </c>
      <c r="L28" s="83" t="s">
        <v>123</v>
      </c>
      <c r="M28" s="85" t="s">
        <v>44</v>
      </c>
    </row>
    <row r="29" spans="1:14" ht="15" customHeight="1" x14ac:dyDescent="0.15">
      <c r="A29" s="86" t="s">
        <v>45</v>
      </c>
      <c r="B29" s="94">
        <v>3792</v>
      </c>
      <c r="C29" s="94">
        <v>3763</v>
      </c>
      <c r="D29" s="95">
        <v>3706</v>
      </c>
      <c r="E29" s="95">
        <v>3661</v>
      </c>
      <c r="F29" s="105">
        <v>3613</v>
      </c>
      <c r="G29" s="106">
        <v>3577</v>
      </c>
      <c r="H29" s="95">
        <v>3535</v>
      </c>
      <c r="I29" s="95">
        <v>3513</v>
      </c>
      <c r="J29" s="95">
        <v>3449</v>
      </c>
      <c r="K29" s="122">
        <v>3429</v>
      </c>
      <c r="L29" s="95">
        <v>3369</v>
      </c>
      <c r="M29" s="113">
        <f>L29/B29</f>
        <v>0.88844936708860756</v>
      </c>
    </row>
    <row r="30" spans="1:14" ht="15" customHeight="1" x14ac:dyDescent="0.15">
      <c r="A30" s="86" t="s">
        <v>0</v>
      </c>
      <c r="B30" s="94">
        <v>1366</v>
      </c>
      <c r="C30" s="94">
        <v>1370</v>
      </c>
      <c r="D30" s="94">
        <v>1368</v>
      </c>
      <c r="E30" s="94">
        <v>1369</v>
      </c>
      <c r="F30" s="102">
        <v>1376</v>
      </c>
      <c r="G30" s="93">
        <v>1376</v>
      </c>
      <c r="H30" s="94">
        <v>1377</v>
      </c>
      <c r="I30" s="94">
        <v>1395</v>
      </c>
      <c r="J30" s="94">
        <v>1382</v>
      </c>
      <c r="K30" s="119">
        <v>1384</v>
      </c>
      <c r="L30" s="94">
        <v>1379</v>
      </c>
      <c r="M30" s="113">
        <f>L30/B30</f>
        <v>1.0095168374816983</v>
      </c>
    </row>
    <row r="31" spans="1:14" ht="15" customHeight="1" x14ac:dyDescent="0.15">
      <c r="A31" s="87" t="s">
        <v>64</v>
      </c>
      <c r="B31" s="93">
        <v>450</v>
      </c>
      <c r="C31" s="94">
        <v>440</v>
      </c>
      <c r="D31" s="94">
        <v>423</v>
      </c>
      <c r="E31" s="94">
        <v>405</v>
      </c>
      <c r="F31" s="102">
        <v>389</v>
      </c>
      <c r="G31" s="93">
        <v>370</v>
      </c>
      <c r="H31" s="94">
        <v>353</v>
      </c>
      <c r="I31" s="94">
        <v>334</v>
      </c>
      <c r="J31" s="94">
        <v>317</v>
      </c>
      <c r="K31" s="119">
        <v>310</v>
      </c>
      <c r="L31" s="94">
        <v>293</v>
      </c>
      <c r="M31" s="113">
        <f>L31/B31</f>
        <v>0.65111111111111108</v>
      </c>
    </row>
    <row r="32" spans="1:14" ht="15" customHeight="1" thickBot="1" x14ac:dyDescent="0.2">
      <c r="A32" s="96" t="s">
        <v>65</v>
      </c>
      <c r="B32" s="94">
        <v>1263</v>
      </c>
      <c r="C32" s="103">
        <v>1247</v>
      </c>
      <c r="D32" s="107">
        <v>1248</v>
      </c>
      <c r="E32" s="107">
        <v>1241</v>
      </c>
      <c r="F32" s="108">
        <v>1236</v>
      </c>
      <c r="G32" s="109">
        <v>1248</v>
      </c>
      <c r="H32" s="107">
        <v>1262</v>
      </c>
      <c r="I32" s="107">
        <v>1261</v>
      </c>
      <c r="J32" s="107">
        <v>1255</v>
      </c>
      <c r="K32" s="109">
        <v>1246</v>
      </c>
      <c r="L32" s="107">
        <v>1231</v>
      </c>
      <c r="M32" s="113">
        <f>L32/B32</f>
        <v>0.97466349960411713</v>
      </c>
    </row>
    <row r="33" spans="1:13" ht="15" customHeight="1" thickBot="1" x14ac:dyDescent="0.2">
      <c r="A33" s="89" t="s">
        <v>46</v>
      </c>
      <c r="B33" s="99">
        <f t="shared" ref="B33:H33" si="3">ROUND(B32/B29,3)*100</f>
        <v>33.300000000000004</v>
      </c>
      <c r="C33" s="99">
        <f t="shared" si="3"/>
        <v>33.1</v>
      </c>
      <c r="D33" s="100">
        <f t="shared" si="3"/>
        <v>33.700000000000003</v>
      </c>
      <c r="E33" s="98">
        <f t="shared" si="3"/>
        <v>33.900000000000006</v>
      </c>
      <c r="F33" s="98">
        <f t="shared" si="3"/>
        <v>34.200000000000003</v>
      </c>
      <c r="G33" s="98">
        <f t="shared" si="3"/>
        <v>34.9</v>
      </c>
      <c r="H33" s="98">
        <f t="shared" si="3"/>
        <v>35.699999999999996</v>
      </c>
      <c r="I33" s="98">
        <f>ROUND(I32/I29,3)*100</f>
        <v>35.9</v>
      </c>
      <c r="J33" s="98">
        <f>ROUND(J32/J29,3)*100</f>
        <v>36.4</v>
      </c>
      <c r="K33" s="98">
        <f>ROUND(K32/K29,3)*100</f>
        <v>36.299999999999997</v>
      </c>
      <c r="L33" s="98">
        <f>ROUND(L32/L29,3)*100</f>
        <v>36.5</v>
      </c>
      <c r="M33" s="90"/>
    </row>
    <row r="34" spans="1:13" ht="15" customHeight="1" thickBot="1" x14ac:dyDescent="0.2">
      <c r="A34" s="172" t="s">
        <v>126</v>
      </c>
      <c r="B34" s="173">
        <v>85.46</v>
      </c>
      <c r="C34" s="173">
        <v>85.46</v>
      </c>
      <c r="D34" s="173">
        <v>85.46</v>
      </c>
      <c r="E34" s="173">
        <v>85.46</v>
      </c>
      <c r="F34" s="173">
        <v>85.46</v>
      </c>
      <c r="G34" s="173">
        <v>85.46</v>
      </c>
      <c r="H34" s="173">
        <v>85.46</v>
      </c>
      <c r="I34" s="173">
        <v>85.46</v>
      </c>
      <c r="J34" s="173">
        <v>85.46</v>
      </c>
      <c r="K34" s="173">
        <v>85.46</v>
      </c>
      <c r="L34" s="174">
        <v>85.46</v>
      </c>
      <c r="M34" s="171"/>
    </row>
    <row r="35" spans="1:13" ht="9" customHeight="1" thickTop="1" thickBot="1" x14ac:dyDescent="0.2">
      <c r="E35" s="80"/>
      <c r="F35" s="80"/>
      <c r="G35" s="80"/>
      <c r="H35" s="81"/>
      <c r="I35" s="81"/>
      <c r="J35" s="81"/>
      <c r="K35" s="81"/>
      <c r="L35" s="81"/>
      <c r="M35" s="81"/>
    </row>
    <row r="36" spans="1:13" ht="15" customHeight="1" x14ac:dyDescent="0.15">
      <c r="A36" s="112" t="s">
        <v>69</v>
      </c>
      <c r="B36" s="82" t="s">
        <v>55</v>
      </c>
      <c r="C36" s="83" t="s">
        <v>56</v>
      </c>
      <c r="D36" s="83" t="s">
        <v>66</v>
      </c>
      <c r="E36" s="84" t="s">
        <v>67</v>
      </c>
      <c r="F36" s="83" t="s">
        <v>59</v>
      </c>
      <c r="G36" s="83" t="s">
        <v>60</v>
      </c>
      <c r="H36" s="83" t="s">
        <v>61</v>
      </c>
      <c r="I36" s="83" t="s">
        <v>62</v>
      </c>
      <c r="J36" s="83" t="s">
        <v>63</v>
      </c>
      <c r="K36" s="82" t="s">
        <v>121</v>
      </c>
      <c r="L36" s="83" t="s">
        <v>123</v>
      </c>
      <c r="M36" s="85" t="s">
        <v>44</v>
      </c>
    </row>
    <row r="37" spans="1:13" ht="15" customHeight="1" x14ac:dyDescent="0.15">
      <c r="A37" s="86" t="s">
        <v>45</v>
      </c>
      <c r="B37" s="94">
        <v>5312</v>
      </c>
      <c r="C37" s="94">
        <v>5263</v>
      </c>
      <c r="D37" s="94">
        <v>5185</v>
      </c>
      <c r="E37" s="94">
        <v>5122</v>
      </c>
      <c r="F37" s="94">
        <v>5024</v>
      </c>
      <c r="G37" s="94">
        <v>4979</v>
      </c>
      <c r="H37" s="94">
        <v>4912</v>
      </c>
      <c r="I37" s="94">
        <v>4853</v>
      </c>
      <c r="J37" s="94">
        <v>4800</v>
      </c>
      <c r="K37" s="119">
        <v>4745</v>
      </c>
      <c r="L37" s="94">
        <v>4671</v>
      </c>
      <c r="M37" s="164">
        <f>L37/B37</f>
        <v>0.8793298192771084</v>
      </c>
    </row>
    <row r="38" spans="1:13" ht="15" customHeight="1" x14ac:dyDescent="0.15">
      <c r="A38" s="86" t="s">
        <v>0</v>
      </c>
      <c r="B38" s="94">
        <v>1878</v>
      </c>
      <c r="C38" s="94">
        <v>1875</v>
      </c>
      <c r="D38" s="94">
        <v>1860</v>
      </c>
      <c r="E38" s="94">
        <v>1871</v>
      </c>
      <c r="F38" s="94">
        <v>1863</v>
      </c>
      <c r="G38" s="94">
        <v>1877</v>
      </c>
      <c r="H38" s="94">
        <v>1877</v>
      </c>
      <c r="I38" s="94">
        <v>1878</v>
      </c>
      <c r="J38" s="94">
        <v>1874</v>
      </c>
      <c r="K38" s="119">
        <v>1874</v>
      </c>
      <c r="L38" s="94">
        <v>1857</v>
      </c>
      <c r="M38" s="164">
        <f>L38/B38</f>
        <v>0.98881789137380194</v>
      </c>
    </row>
    <row r="39" spans="1:13" ht="15" customHeight="1" x14ac:dyDescent="0.15">
      <c r="A39" s="87" t="s">
        <v>64</v>
      </c>
      <c r="B39" s="93">
        <v>586</v>
      </c>
      <c r="C39" s="94">
        <v>561</v>
      </c>
      <c r="D39" s="94">
        <v>546</v>
      </c>
      <c r="E39" s="94">
        <v>519</v>
      </c>
      <c r="F39" s="94">
        <v>493</v>
      </c>
      <c r="G39" s="94">
        <v>464</v>
      </c>
      <c r="H39" s="94">
        <v>434</v>
      </c>
      <c r="I39" s="94">
        <v>404</v>
      </c>
      <c r="J39" s="94">
        <v>393</v>
      </c>
      <c r="K39" s="119">
        <v>384</v>
      </c>
      <c r="L39" s="94">
        <v>364</v>
      </c>
      <c r="M39" s="164">
        <f>L39/B39</f>
        <v>0.62116040955631402</v>
      </c>
    </row>
    <row r="40" spans="1:13" ht="15" customHeight="1" thickBot="1" x14ac:dyDescent="0.2">
      <c r="A40" s="96" t="s">
        <v>65</v>
      </c>
      <c r="B40" s="94">
        <v>1877</v>
      </c>
      <c r="C40" s="103">
        <v>1878</v>
      </c>
      <c r="D40" s="103">
        <v>1882</v>
      </c>
      <c r="E40" s="103">
        <v>1888</v>
      </c>
      <c r="F40" s="110">
        <v>1901</v>
      </c>
      <c r="G40" s="111">
        <v>1901</v>
      </c>
      <c r="H40" s="103">
        <v>1893</v>
      </c>
      <c r="I40" s="103">
        <v>1894</v>
      </c>
      <c r="J40" s="103">
        <v>1874</v>
      </c>
      <c r="K40" s="120">
        <v>1862</v>
      </c>
      <c r="L40" s="103">
        <v>1834</v>
      </c>
      <c r="M40" s="164">
        <f>L40/B40</f>
        <v>0.97709110282365474</v>
      </c>
    </row>
    <row r="41" spans="1:13" ht="15" customHeight="1" thickBot="1" x14ac:dyDescent="0.2">
      <c r="A41" s="89" t="s">
        <v>46</v>
      </c>
      <c r="B41" s="99">
        <f t="shared" ref="B41:H41" si="4">ROUND(B40/B37,3)*100</f>
        <v>35.299999999999997</v>
      </c>
      <c r="C41" s="99">
        <f t="shared" si="4"/>
        <v>35.699999999999996</v>
      </c>
      <c r="D41" s="100">
        <f t="shared" si="4"/>
        <v>36.299999999999997</v>
      </c>
      <c r="E41" s="98">
        <f t="shared" si="4"/>
        <v>36.9</v>
      </c>
      <c r="F41" s="98">
        <f t="shared" si="4"/>
        <v>37.799999999999997</v>
      </c>
      <c r="G41" s="98">
        <f t="shared" si="4"/>
        <v>38.200000000000003</v>
      </c>
      <c r="H41" s="98">
        <f t="shared" si="4"/>
        <v>38.5</v>
      </c>
      <c r="I41" s="98">
        <f>ROUND(I40/I37,3)*100</f>
        <v>39</v>
      </c>
      <c r="J41" s="98">
        <f>ROUND(J40/J37,3)*100</f>
        <v>39</v>
      </c>
      <c r="K41" s="98">
        <f>ROUND(K40/K37,3)*100</f>
        <v>39.200000000000003</v>
      </c>
      <c r="L41" s="98">
        <f>ROUND(L40/L37,3)*100</f>
        <v>39.300000000000004</v>
      </c>
      <c r="M41" s="90"/>
    </row>
    <row r="42" spans="1:13" ht="15" customHeight="1" thickBot="1" x14ac:dyDescent="0.2">
      <c r="A42" s="172" t="s">
        <v>126</v>
      </c>
      <c r="B42" s="173">
        <v>183.7</v>
      </c>
      <c r="C42" s="173">
        <v>183.7</v>
      </c>
      <c r="D42" s="173">
        <v>183.7</v>
      </c>
      <c r="E42" s="173">
        <v>183.7</v>
      </c>
      <c r="F42" s="173">
        <v>183.7</v>
      </c>
      <c r="G42" s="173">
        <v>183.7</v>
      </c>
      <c r="H42" s="173">
        <v>183.7</v>
      </c>
      <c r="I42" s="173">
        <v>183.7</v>
      </c>
      <c r="J42" s="173">
        <v>183.7</v>
      </c>
      <c r="K42" s="173">
        <v>183.7</v>
      </c>
      <c r="L42" s="174">
        <v>183.7</v>
      </c>
      <c r="M42" s="171"/>
    </row>
    <row r="43" spans="1:13" ht="8.25" customHeight="1" thickTop="1" thickBot="1" x14ac:dyDescent="0.2">
      <c r="D43" s="80"/>
      <c r="E43" s="80"/>
      <c r="F43" s="80"/>
      <c r="G43" s="80"/>
      <c r="H43" s="81"/>
      <c r="I43" s="81"/>
      <c r="J43" s="81"/>
      <c r="K43" s="81"/>
      <c r="L43" s="81"/>
      <c r="M43" s="81"/>
    </row>
    <row r="44" spans="1:13" ht="15" customHeight="1" x14ac:dyDescent="0.15">
      <c r="A44" s="112" t="s">
        <v>51</v>
      </c>
      <c r="B44" s="82" t="s">
        <v>55</v>
      </c>
      <c r="C44" s="83" t="s">
        <v>56</v>
      </c>
      <c r="D44" s="83" t="s">
        <v>66</v>
      </c>
      <c r="E44" s="83" t="s">
        <v>67</v>
      </c>
      <c r="F44" s="83" t="s">
        <v>59</v>
      </c>
      <c r="G44" s="83" t="s">
        <v>60</v>
      </c>
      <c r="H44" s="83" t="s">
        <v>61</v>
      </c>
      <c r="I44" s="83" t="s">
        <v>62</v>
      </c>
      <c r="J44" s="83" t="s">
        <v>63</v>
      </c>
      <c r="K44" s="82" t="s">
        <v>121</v>
      </c>
      <c r="L44" s="83" t="s">
        <v>123</v>
      </c>
      <c r="M44" s="85" t="s">
        <v>44</v>
      </c>
    </row>
    <row r="45" spans="1:13" ht="15" customHeight="1" x14ac:dyDescent="0.15">
      <c r="A45" s="86" t="s">
        <v>45</v>
      </c>
      <c r="B45" s="94">
        <v>3333</v>
      </c>
      <c r="C45" s="94">
        <v>3287</v>
      </c>
      <c r="D45" s="94">
        <v>3234</v>
      </c>
      <c r="E45" s="94">
        <v>3191</v>
      </c>
      <c r="F45" s="102">
        <v>3152</v>
      </c>
      <c r="G45" s="94">
        <v>3099</v>
      </c>
      <c r="H45" s="94">
        <v>3038</v>
      </c>
      <c r="I45" s="94">
        <v>3005</v>
      </c>
      <c r="J45" s="94">
        <v>2950</v>
      </c>
      <c r="K45" s="119">
        <v>2908</v>
      </c>
      <c r="L45" s="94">
        <v>2861</v>
      </c>
      <c r="M45" s="113">
        <f>L45/B45</f>
        <v>0.85838583858385842</v>
      </c>
    </row>
    <row r="46" spans="1:13" ht="15" customHeight="1" x14ac:dyDescent="0.15">
      <c r="A46" s="86" t="s">
        <v>0</v>
      </c>
      <c r="B46" s="94">
        <v>1214</v>
      </c>
      <c r="C46" s="94">
        <v>1215</v>
      </c>
      <c r="D46" s="94">
        <v>1205</v>
      </c>
      <c r="E46" s="94">
        <v>1193</v>
      </c>
      <c r="F46" s="102">
        <v>1194</v>
      </c>
      <c r="G46" s="94">
        <v>1190</v>
      </c>
      <c r="H46" s="94">
        <v>1177</v>
      </c>
      <c r="I46" s="94">
        <v>1166</v>
      </c>
      <c r="J46" s="94">
        <v>1156</v>
      </c>
      <c r="K46" s="119">
        <v>1150</v>
      </c>
      <c r="L46" s="94">
        <v>1142</v>
      </c>
      <c r="M46" s="113">
        <f>L46/B46</f>
        <v>0.94069192751235586</v>
      </c>
    </row>
    <row r="47" spans="1:13" ht="15" customHeight="1" x14ac:dyDescent="0.15">
      <c r="A47" s="87" t="s">
        <v>64</v>
      </c>
      <c r="B47" s="93">
        <v>317</v>
      </c>
      <c r="C47" s="94">
        <v>312</v>
      </c>
      <c r="D47" s="94">
        <v>302</v>
      </c>
      <c r="E47" s="94">
        <v>290</v>
      </c>
      <c r="F47" s="102">
        <v>282</v>
      </c>
      <c r="G47" s="94">
        <v>269</v>
      </c>
      <c r="H47" s="94">
        <v>255</v>
      </c>
      <c r="I47" s="94">
        <v>252</v>
      </c>
      <c r="J47" s="94">
        <v>244</v>
      </c>
      <c r="K47" s="119">
        <v>239</v>
      </c>
      <c r="L47" s="94">
        <v>229</v>
      </c>
      <c r="M47" s="113">
        <f>L47/B47</f>
        <v>0.72239747634069396</v>
      </c>
    </row>
    <row r="48" spans="1:13" ht="15" customHeight="1" thickBot="1" x14ac:dyDescent="0.2">
      <c r="A48" s="96" t="s">
        <v>65</v>
      </c>
      <c r="B48" s="103">
        <v>1347</v>
      </c>
      <c r="C48" s="103">
        <v>1347</v>
      </c>
      <c r="D48" s="103">
        <v>1350</v>
      </c>
      <c r="E48" s="103">
        <v>1339</v>
      </c>
      <c r="F48" s="168">
        <v>1331</v>
      </c>
      <c r="G48" s="103">
        <v>1322</v>
      </c>
      <c r="H48" s="103">
        <v>1309</v>
      </c>
      <c r="I48" s="103">
        <v>1299</v>
      </c>
      <c r="J48" s="103">
        <v>1284</v>
      </c>
      <c r="K48" s="169">
        <v>1273</v>
      </c>
      <c r="L48" s="103">
        <v>1258</v>
      </c>
      <c r="M48" s="170">
        <f>L48/B48</f>
        <v>0.93392724573125463</v>
      </c>
    </row>
    <row r="49" spans="1:13" ht="15" customHeight="1" thickBot="1" x14ac:dyDescent="0.2">
      <c r="A49" s="89" t="s">
        <v>46</v>
      </c>
      <c r="B49" s="99">
        <f t="shared" ref="B49:H49" si="5">ROUND(B48/B45,3)*100</f>
        <v>40.400000000000006</v>
      </c>
      <c r="C49" s="99">
        <f t="shared" si="5"/>
        <v>41</v>
      </c>
      <c r="D49" s="100">
        <f t="shared" si="5"/>
        <v>41.699999999999996</v>
      </c>
      <c r="E49" s="98">
        <f t="shared" si="5"/>
        <v>42</v>
      </c>
      <c r="F49" s="98">
        <f t="shared" si="5"/>
        <v>42.199999999999996</v>
      </c>
      <c r="G49" s="98">
        <f t="shared" si="5"/>
        <v>42.699999999999996</v>
      </c>
      <c r="H49" s="98">
        <f t="shared" si="5"/>
        <v>43.1</v>
      </c>
      <c r="I49" s="98">
        <f>ROUND(I48/I45,3)*100</f>
        <v>43.2</v>
      </c>
      <c r="J49" s="98">
        <f>ROUND(J48/J45,3)*100</f>
        <v>43.5</v>
      </c>
      <c r="K49" s="98">
        <f>ROUND(K48/K45,3)*100</f>
        <v>43.8</v>
      </c>
      <c r="L49" s="98">
        <f>ROUND(L48/L45,3)*100</f>
        <v>44</v>
      </c>
      <c r="M49" s="90"/>
    </row>
    <row r="50" spans="1:13" ht="17.25" thickBot="1" x14ac:dyDescent="0.2">
      <c r="A50" s="172" t="s">
        <v>126</v>
      </c>
      <c r="B50" s="173">
        <v>119.85</v>
      </c>
      <c r="C50" s="173">
        <v>119.85</v>
      </c>
      <c r="D50" s="173">
        <v>119.85</v>
      </c>
      <c r="E50" s="173">
        <v>119.85</v>
      </c>
      <c r="F50" s="173">
        <v>119.85</v>
      </c>
      <c r="G50" s="173">
        <v>119.85</v>
      </c>
      <c r="H50" s="173">
        <v>119.85</v>
      </c>
      <c r="I50" s="173">
        <v>119.85</v>
      </c>
      <c r="J50" s="173">
        <v>119.85</v>
      </c>
      <c r="K50" s="173">
        <v>119.85</v>
      </c>
      <c r="L50" s="174">
        <v>119.85</v>
      </c>
      <c r="M50" s="171"/>
    </row>
    <row r="51" spans="1:13" ht="17.25" thickTop="1" x14ac:dyDescent="0.15"/>
  </sheetData>
  <mergeCells count="1">
    <mergeCell ref="B10:D10"/>
  </mergeCells>
  <phoneticPr fontId="2"/>
  <pageMargins left="0.85" right="0.2" top="0.45" bottom="0.27" header="0.2" footer="0.21"/>
  <pageSetup paperSize="9" scale="9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zoomScale="85" workbookViewId="0">
      <selection activeCell="G24" activeCellId="1" sqref="A1 G24"/>
    </sheetView>
  </sheetViews>
  <sheetFormatPr defaultRowHeight="13.5" x14ac:dyDescent="0.15"/>
  <cols>
    <col min="1" max="1" width="5.625" customWidth="1"/>
    <col min="2" max="2" width="4.125" customWidth="1"/>
    <col min="3" max="9" width="10.625" customWidth="1"/>
  </cols>
  <sheetData>
    <row r="1" spans="2:9" ht="20.25" customHeight="1" thickBot="1" x14ac:dyDescent="0.2">
      <c r="D1" s="1"/>
      <c r="E1" s="1"/>
      <c r="F1" s="1"/>
      <c r="G1" s="1"/>
      <c r="H1" s="278">
        <v>37894</v>
      </c>
      <c r="I1" s="279"/>
    </row>
    <row r="2" spans="2:9" ht="19.5" customHeight="1" x14ac:dyDescent="0.15">
      <c r="B2" s="280" t="s">
        <v>39</v>
      </c>
      <c r="C2" s="281"/>
      <c r="D2" s="5" t="s">
        <v>5</v>
      </c>
      <c r="E2" s="5" t="s">
        <v>6</v>
      </c>
      <c r="F2" s="5" t="s">
        <v>2</v>
      </c>
      <c r="G2" s="5" t="s">
        <v>0</v>
      </c>
      <c r="H2" s="5" t="s">
        <v>7</v>
      </c>
      <c r="I2" s="11" t="s">
        <v>1</v>
      </c>
    </row>
    <row r="3" spans="2:9" ht="19.5" customHeight="1" x14ac:dyDescent="0.15">
      <c r="B3" s="282" t="s">
        <v>12</v>
      </c>
      <c r="C3" s="283"/>
      <c r="D3" s="15">
        <f t="shared" ref="D3:I3" si="0">SUM(D4:D14)</f>
        <v>31538</v>
      </c>
      <c r="E3" s="15">
        <f t="shared" si="0"/>
        <v>35834</v>
      </c>
      <c r="F3" s="15">
        <f t="shared" si="0"/>
        <v>67372</v>
      </c>
      <c r="G3" s="15">
        <f t="shared" si="0"/>
        <v>27373</v>
      </c>
      <c r="H3" s="15">
        <f t="shared" si="0"/>
        <v>10271</v>
      </c>
      <c r="I3" s="16">
        <f t="shared" si="0"/>
        <v>13867</v>
      </c>
    </row>
    <row r="4" spans="2:9" ht="19.5" customHeight="1" x14ac:dyDescent="0.15">
      <c r="B4" s="264"/>
      <c r="C4" s="2" t="s">
        <v>14</v>
      </c>
      <c r="D4" s="3">
        <v>1735</v>
      </c>
      <c r="E4" s="3">
        <v>2106</v>
      </c>
      <c r="F4" s="3">
        <f>SUM(D4:E4)</f>
        <v>3841</v>
      </c>
      <c r="G4" s="3">
        <v>1702</v>
      </c>
      <c r="H4" s="3">
        <v>354</v>
      </c>
      <c r="I4" s="12">
        <v>1174</v>
      </c>
    </row>
    <row r="5" spans="2:9" ht="19.5" customHeight="1" x14ac:dyDescent="0.15">
      <c r="B5" s="276"/>
      <c r="C5" s="2" t="s">
        <v>15</v>
      </c>
      <c r="D5" s="3">
        <v>3050</v>
      </c>
      <c r="E5" s="3">
        <v>3707</v>
      </c>
      <c r="F5" s="3">
        <f t="shared" ref="F5:F33" si="1">SUM(D5:E5)</f>
        <v>6757</v>
      </c>
      <c r="G5" s="3">
        <v>2818</v>
      </c>
      <c r="H5" s="3">
        <v>931</v>
      </c>
      <c r="I5" s="12">
        <v>1623</v>
      </c>
    </row>
    <row r="6" spans="2:9" ht="19.5" customHeight="1" x14ac:dyDescent="0.15">
      <c r="B6" s="276"/>
      <c r="C6" s="2" t="s">
        <v>16</v>
      </c>
      <c r="D6" s="3">
        <v>4038</v>
      </c>
      <c r="E6" s="3">
        <v>4597</v>
      </c>
      <c r="F6" s="3">
        <f t="shared" si="1"/>
        <v>8635</v>
      </c>
      <c r="G6" s="3">
        <v>3927</v>
      </c>
      <c r="H6" s="3">
        <v>1102</v>
      </c>
      <c r="I6" s="12">
        <v>1960</v>
      </c>
    </row>
    <row r="7" spans="2:9" ht="19.5" customHeight="1" x14ac:dyDescent="0.15">
      <c r="B7" s="276"/>
      <c r="C7" s="2" t="s">
        <v>17</v>
      </c>
      <c r="D7" s="3">
        <v>3570</v>
      </c>
      <c r="E7" s="3">
        <v>3837</v>
      </c>
      <c r="F7" s="3">
        <f t="shared" si="1"/>
        <v>7407</v>
      </c>
      <c r="G7" s="3">
        <v>2827</v>
      </c>
      <c r="H7" s="3">
        <v>1485</v>
      </c>
      <c r="I7" s="12">
        <v>940</v>
      </c>
    </row>
    <row r="8" spans="2:9" ht="19.5" customHeight="1" x14ac:dyDescent="0.15">
      <c r="B8" s="276"/>
      <c r="C8" s="2" t="s">
        <v>18</v>
      </c>
      <c r="D8" s="3">
        <v>3830</v>
      </c>
      <c r="E8" s="3">
        <v>4316</v>
      </c>
      <c r="F8" s="3">
        <f t="shared" si="1"/>
        <v>8146</v>
      </c>
      <c r="G8" s="3">
        <v>3241</v>
      </c>
      <c r="H8" s="3">
        <v>1395</v>
      </c>
      <c r="I8" s="12">
        <v>1318</v>
      </c>
    </row>
    <row r="9" spans="2:9" ht="19.5" customHeight="1" x14ac:dyDescent="0.15">
      <c r="B9" s="276"/>
      <c r="C9" s="2" t="s">
        <v>19</v>
      </c>
      <c r="D9" s="3">
        <v>3759</v>
      </c>
      <c r="E9" s="3">
        <v>4243</v>
      </c>
      <c r="F9" s="3">
        <f t="shared" si="1"/>
        <v>8002</v>
      </c>
      <c r="G9" s="3">
        <v>3178</v>
      </c>
      <c r="H9" s="3">
        <v>1255</v>
      </c>
      <c r="I9" s="12">
        <v>1621</v>
      </c>
    </row>
    <row r="10" spans="2:9" ht="19.5" customHeight="1" x14ac:dyDescent="0.15">
      <c r="B10" s="276"/>
      <c r="C10" s="2" t="s">
        <v>20</v>
      </c>
      <c r="D10" s="3">
        <v>2831</v>
      </c>
      <c r="E10" s="3">
        <v>3183</v>
      </c>
      <c r="F10" s="3">
        <f t="shared" si="1"/>
        <v>6014</v>
      </c>
      <c r="G10" s="3">
        <v>2319</v>
      </c>
      <c r="H10" s="3">
        <v>1001</v>
      </c>
      <c r="I10" s="12">
        <v>956</v>
      </c>
    </row>
    <row r="11" spans="2:9" ht="19.5" customHeight="1" x14ac:dyDescent="0.15">
      <c r="B11" s="276"/>
      <c r="C11" s="2" t="s">
        <v>21</v>
      </c>
      <c r="D11" s="3">
        <v>3948</v>
      </c>
      <c r="E11" s="3">
        <v>4544</v>
      </c>
      <c r="F11" s="3">
        <f t="shared" si="1"/>
        <v>8492</v>
      </c>
      <c r="G11" s="3">
        <v>3488</v>
      </c>
      <c r="H11" s="3">
        <v>1396</v>
      </c>
      <c r="I11" s="12">
        <v>1717</v>
      </c>
    </row>
    <row r="12" spans="2:9" ht="19.5" customHeight="1" x14ac:dyDescent="0.15">
      <c r="B12" s="276"/>
      <c r="C12" s="2" t="s">
        <v>22</v>
      </c>
      <c r="D12" s="3">
        <v>1430</v>
      </c>
      <c r="E12" s="3">
        <v>1550</v>
      </c>
      <c r="F12" s="3">
        <f t="shared" si="1"/>
        <v>2980</v>
      </c>
      <c r="G12" s="3">
        <v>1115</v>
      </c>
      <c r="H12" s="3">
        <v>436</v>
      </c>
      <c r="I12" s="12">
        <v>682</v>
      </c>
    </row>
    <row r="13" spans="2:9" ht="19.5" customHeight="1" x14ac:dyDescent="0.15">
      <c r="B13" s="276"/>
      <c r="C13" s="2" t="s">
        <v>23</v>
      </c>
      <c r="D13" s="3">
        <v>1316</v>
      </c>
      <c r="E13" s="3">
        <v>1505</v>
      </c>
      <c r="F13" s="3">
        <f t="shared" si="1"/>
        <v>2821</v>
      </c>
      <c r="G13" s="3">
        <v>1056</v>
      </c>
      <c r="H13" s="3">
        <v>414</v>
      </c>
      <c r="I13" s="12">
        <v>677</v>
      </c>
    </row>
    <row r="14" spans="2:9" ht="19.5" customHeight="1" thickBot="1" x14ac:dyDescent="0.2">
      <c r="B14" s="277"/>
      <c r="C14" s="6" t="s">
        <v>24</v>
      </c>
      <c r="D14" s="17">
        <v>2031</v>
      </c>
      <c r="E14" s="17">
        <v>2246</v>
      </c>
      <c r="F14" s="17">
        <f t="shared" si="1"/>
        <v>4277</v>
      </c>
      <c r="G14" s="17">
        <v>1702</v>
      </c>
      <c r="H14" s="17">
        <v>502</v>
      </c>
      <c r="I14" s="18">
        <v>1199</v>
      </c>
    </row>
    <row r="15" spans="2:9" ht="19.5" customHeight="1" x14ac:dyDescent="0.15">
      <c r="B15" s="272" t="s">
        <v>13</v>
      </c>
      <c r="C15" s="284"/>
      <c r="D15" s="19">
        <f t="shared" ref="D15:I15" si="2">SUM(D16:D19)</f>
        <v>2680</v>
      </c>
      <c r="E15" s="19">
        <f t="shared" si="2"/>
        <v>3067</v>
      </c>
      <c r="F15" s="19">
        <f t="shared" si="2"/>
        <v>5747</v>
      </c>
      <c r="G15" s="19">
        <f t="shared" si="2"/>
        <v>2015</v>
      </c>
      <c r="H15" s="19">
        <f t="shared" si="2"/>
        <v>853</v>
      </c>
      <c r="I15" s="20">
        <f t="shared" si="2"/>
        <v>1531</v>
      </c>
    </row>
    <row r="16" spans="2:9" ht="19.5" customHeight="1" x14ac:dyDescent="0.15">
      <c r="B16" s="264" t="s">
        <v>8</v>
      </c>
      <c r="C16" s="2" t="s">
        <v>25</v>
      </c>
      <c r="D16" s="3">
        <v>879</v>
      </c>
      <c r="E16" s="3">
        <v>982</v>
      </c>
      <c r="F16" s="3">
        <f t="shared" si="1"/>
        <v>1861</v>
      </c>
      <c r="G16" s="3">
        <v>680</v>
      </c>
      <c r="H16" s="3">
        <v>235</v>
      </c>
      <c r="I16" s="12">
        <v>520</v>
      </c>
    </row>
    <row r="17" spans="2:9" ht="19.5" customHeight="1" x14ac:dyDescent="0.15">
      <c r="B17" s="276"/>
      <c r="C17" s="2" t="s">
        <v>26</v>
      </c>
      <c r="D17" s="3">
        <v>1102</v>
      </c>
      <c r="E17" s="3">
        <v>1245</v>
      </c>
      <c r="F17" s="3">
        <f t="shared" si="1"/>
        <v>2347</v>
      </c>
      <c r="G17" s="3">
        <v>832</v>
      </c>
      <c r="H17" s="3">
        <v>353</v>
      </c>
      <c r="I17" s="12">
        <v>595</v>
      </c>
    </row>
    <row r="18" spans="2:9" ht="19.5" customHeight="1" x14ac:dyDescent="0.15">
      <c r="B18" s="276"/>
      <c r="C18" s="2" t="s">
        <v>4</v>
      </c>
      <c r="D18" s="3">
        <v>473</v>
      </c>
      <c r="E18" s="3">
        <v>563</v>
      </c>
      <c r="F18" s="3">
        <f t="shared" si="1"/>
        <v>1036</v>
      </c>
      <c r="G18" s="3">
        <v>335</v>
      </c>
      <c r="H18" s="3">
        <v>200</v>
      </c>
      <c r="I18" s="12">
        <v>252</v>
      </c>
    </row>
    <row r="19" spans="2:9" ht="19.5" customHeight="1" thickBot="1" x14ac:dyDescent="0.2">
      <c r="B19" s="277"/>
      <c r="C19" s="6" t="s">
        <v>27</v>
      </c>
      <c r="D19" s="9">
        <v>226</v>
      </c>
      <c r="E19" s="9">
        <v>277</v>
      </c>
      <c r="F19" s="9">
        <f t="shared" si="1"/>
        <v>503</v>
      </c>
      <c r="G19" s="9">
        <v>168</v>
      </c>
      <c r="H19" s="9">
        <v>65</v>
      </c>
      <c r="I19" s="13">
        <v>164</v>
      </c>
    </row>
    <row r="20" spans="2:9" ht="19.5" customHeight="1" x14ac:dyDescent="0.15">
      <c r="B20" s="262" t="s">
        <v>9</v>
      </c>
      <c r="C20" s="263"/>
      <c r="D20" s="19">
        <f>SUM(D21:D22)</f>
        <v>1864</v>
      </c>
      <c r="E20" s="19">
        <f>SUM(E21:E22)</f>
        <v>2103</v>
      </c>
      <c r="F20" s="21">
        <f>SUM(F21:F22)</f>
        <v>3967</v>
      </c>
      <c r="G20" s="21">
        <f>SUM(G21:G22)</f>
        <v>1385</v>
      </c>
      <c r="H20" s="21">
        <v>501</v>
      </c>
      <c r="I20" s="22">
        <v>1275</v>
      </c>
    </row>
    <row r="21" spans="2:9" ht="19.5" customHeight="1" x14ac:dyDescent="0.15">
      <c r="B21" s="264"/>
      <c r="C21" s="2" t="s">
        <v>28</v>
      </c>
      <c r="D21" s="3">
        <v>867</v>
      </c>
      <c r="E21" s="32">
        <v>972</v>
      </c>
      <c r="F21" s="32">
        <f t="shared" si="1"/>
        <v>1839</v>
      </c>
      <c r="G21" s="3">
        <v>620</v>
      </c>
      <c r="H21" s="3"/>
      <c r="I21" s="12"/>
    </row>
    <row r="22" spans="2:9" ht="19.5" customHeight="1" thickBot="1" x14ac:dyDescent="0.2">
      <c r="B22" s="265"/>
      <c r="C22" s="25" t="s">
        <v>29</v>
      </c>
      <c r="D22" s="9">
        <v>997</v>
      </c>
      <c r="E22" s="33">
        <v>1131</v>
      </c>
      <c r="F22" s="9">
        <f t="shared" si="1"/>
        <v>2128</v>
      </c>
      <c r="G22" s="34">
        <v>765</v>
      </c>
      <c r="H22" s="3"/>
      <c r="I22" s="12"/>
    </row>
    <row r="23" spans="2:9" ht="19.5" customHeight="1" x14ac:dyDescent="0.15">
      <c r="B23" s="268" t="s">
        <v>10</v>
      </c>
      <c r="C23" s="269"/>
      <c r="D23" s="41">
        <f>SUM(D24:D29)</f>
        <v>2589</v>
      </c>
      <c r="E23" s="19">
        <f>SUM(E24:E29)</f>
        <v>2973</v>
      </c>
      <c r="F23" s="19">
        <f>SUM(F24:F29)</f>
        <v>5562</v>
      </c>
      <c r="G23" s="19">
        <f>SUM(G24:G29)</f>
        <v>1916</v>
      </c>
      <c r="H23" s="26">
        <v>683</v>
      </c>
      <c r="I23" s="27">
        <v>1894</v>
      </c>
    </row>
    <row r="24" spans="2:9" ht="19.5" customHeight="1" x14ac:dyDescent="0.15">
      <c r="B24" s="270" t="s">
        <v>8</v>
      </c>
      <c r="C24" s="43" t="s">
        <v>30</v>
      </c>
      <c r="D24" s="32">
        <v>637</v>
      </c>
      <c r="E24" s="32">
        <v>721</v>
      </c>
      <c r="F24" s="3">
        <f t="shared" si="1"/>
        <v>1358</v>
      </c>
      <c r="G24" s="3">
        <v>458</v>
      </c>
      <c r="H24" s="3"/>
      <c r="I24" s="12"/>
    </row>
    <row r="25" spans="2:9" ht="19.5" customHeight="1" x14ac:dyDescent="0.15">
      <c r="B25" s="270"/>
      <c r="C25" s="43" t="s">
        <v>31</v>
      </c>
      <c r="D25" s="32">
        <v>225</v>
      </c>
      <c r="E25" s="32">
        <v>258</v>
      </c>
      <c r="F25" s="3">
        <f t="shared" si="1"/>
        <v>483</v>
      </c>
      <c r="G25" s="3">
        <v>172</v>
      </c>
      <c r="H25" s="3"/>
      <c r="I25" s="12"/>
    </row>
    <row r="26" spans="2:9" ht="19.5" customHeight="1" x14ac:dyDescent="0.15">
      <c r="B26" s="270"/>
      <c r="C26" s="43" t="s">
        <v>32</v>
      </c>
      <c r="D26" s="3">
        <v>898</v>
      </c>
      <c r="E26" s="32">
        <v>1001</v>
      </c>
      <c r="F26" s="3">
        <f t="shared" si="1"/>
        <v>1899</v>
      </c>
      <c r="G26" s="3">
        <v>650</v>
      </c>
      <c r="H26" s="3"/>
      <c r="I26" s="12"/>
    </row>
    <row r="27" spans="2:9" ht="19.5" customHeight="1" x14ac:dyDescent="0.15">
      <c r="B27" s="270"/>
      <c r="C27" s="43" t="s">
        <v>33</v>
      </c>
      <c r="D27" s="36">
        <v>271</v>
      </c>
      <c r="E27" s="36">
        <v>336</v>
      </c>
      <c r="F27" s="4">
        <f t="shared" si="1"/>
        <v>607</v>
      </c>
      <c r="G27" s="4">
        <v>205</v>
      </c>
      <c r="H27" s="3"/>
      <c r="I27" s="12"/>
    </row>
    <row r="28" spans="2:9" ht="19.5" customHeight="1" x14ac:dyDescent="0.15">
      <c r="B28" s="270"/>
      <c r="C28" s="43" t="s">
        <v>34</v>
      </c>
      <c r="D28" s="37">
        <v>76</v>
      </c>
      <c r="E28" s="37">
        <v>81</v>
      </c>
      <c r="F28" s="4">
        <f t="shared" si="1"/>
        <v>157</v>
      </c>
      <c r="G28" s="4">
        <v>62</v>
      </c>
      <c r="H28" s="3"/>
      <c r="I28" s="12"/>
    </row>
    <row r="29" spans="2:9" ht="19.5" customHeight="1" thickBot="1" x14ac:dyDescent="0.2">
      <c r="B29" s="271"/>
      <c r="C29" s="44" t="s">
        <v>35</v>
      </c>
      <c r="D29" s="42">
        <v>482</v>
      </c>
      <c r="E29" s="38">
        <v>576</v>
      </c>
      <c r="F29" s="7">
        <f t="shared" si="1"/>
        <v>1058</v>
      </c>
      <c r="G29" s="40">
        <v>369</v>
      </c>
      <c r="H29" s="9"/>
      <c r="I29" s="13"/>
    </row>
    <row r="30" spans="2:9" ht="19.5" customHeight="1" x14ac:dyDescent="0.15">
      <c r="B30" s="272" t="s">
        <v>11</v>
      </c>
      <c r="C30" s="273"/>
      <c r="D30" s="21">
        <f>SUM(D31:D33)</f>
        <v>1669</v>
      </c>
      <c r="E30" s="21">
        <f>SUM(E31:E33)</f>
        <v>1835</v>
      </c>
      <c r="F30" s="21">
        <f>SUM(F31:F33)</f>
        <v>3504</v>
      </c>
      <c r="G30" s="21">
        <f>SUM(G31:G33)</f>
        <v>1205</v>
      </c>
      <c r="H30" s="49">
        <v>359</v>
      </c>
      <c r="I30" s="50">
        <v>1363</v>
      </c>
    </row>
    <row r="31" spans="2:9" ht="19.5" customHeight="1" x14ac:dyDescent="0.15">
      <c r="B31" s="264" t="s">
        <v>3</v>
      </c>
      <c r="C31" s="2" t="s">
        <v>36</v>
      </c>
      <c r="D31" s="4">
        <v>1086</v>
      </c>
      <c r="E31" s="4">
        <v>1171</v>
      </c>
      <c r="F31" s="4">
        <f t="shared" si="1"/>
        <v>2257</v>
      </c>
      <c r="G31" s="4">
        <v>764</v>
      </c>
      <c r="H31" s="45"/>
      <c r="I31" s="46"/>
    </row>
    <row r="32" spans="2:9" ht="19.5" customHeight="1" x14ac:dyDescent="0.15">
      <c r="B32" s="274"/>
      <c r="C32" s="2" t="s">
        <v>37</v>
      </c>
      <c r="D32" s="4">
        <v>436</v>
      </c>
      <c r="E32" s="4">
        <v>486</v>
      </c>
      <c r="F32" s="4">
        <f t="shared" si="1"/>
        <v>922</v>
      </c>
      <c r="G32" s="4">
        <v>301</v>
      </c>
      <c r="H32" s="45"/>
      <c r="I32" s="46"/>
    </row>
    <row r="33" spans="2:9" ht="19.5" customHeight="1" thickBot="1" x14ac:dyDescent="0.2">
      <c r="B33" s="275"/>
      <c r="C33" s="6" t="s">
        <v>38</v>
      </c>
      <c r="D33" s="35">
        <v>147</v>
      </c>
      <c r="E33" s="7">
        <v>178</v>
      </c>
      <c r="F33" s="7">
        <f t="shared" si="1"/>
        <v>325</v>
      </c>
      <c r="G33" s="40">
        <v>140</v>
      </c>
      <c r="H33" s="47"/>
      <c r="I33" s="48"/>
    </row>
    <row r="34" spans="2:9" ht="19.5" customHeight="1" thickBot="1" x14ac:dyDescent="0.2">
      <c r="B34" s="266" t="s">
        <v>2</v>
      </c>
      <c r="C34" s="267"/>
      <c r="D34" s="51">
        <f t="shared" ref="D34:I34" si="3">SUM(D3+D15+D20+D23+D30)</f>
        <v>40340</v>
      </c>
      <c r="E34" s="51">
        <f t="shared" si="3"/>
        <v>45812</v>
      </c>
      <c r="F34" s="51">
        <f t="shared" si="3"/>
        <v>86152</v>
      </c>
      <c r="G34" s="51">
        <f>SUM(G30+G23+G20+G15+G3)</f>
        <v>33894</v>
      </c>
      <c r="H34" s="51">
        <f t="shared" si="3"/>
        <v>12667</v>
      </c>
      <c r="I34" s="52">
        <f t="shared" si="3"/>
        <v>19930</v>
      </c>
    </row>
  </sheetData>
  <mergeCells count="13">
    <mergeCell ref="B16:B19"/>
    <mergeCell ref="H1:I1"/>
    <mergeCell ref="B2:C2"/>
    <mergeCell ref="B3:C3"/>
    <mergeCell ref="B4:B14"/>
    <mergeCell ref="B15:C15"/>
    <mergeCell ref="B20:C20"/>
    <mergeCell ref="B21:B22"/>
    <mergeCell ref="B34:C34"/>
    <mergeCell ref="B23:C23"/>
    <mergeCell ref="B24:B29"/>
    <mergeCell ref="B30:C30"/>
    <mergeCell ref="B31:B3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workbookViewId="0">
      <selection activeCell="G24" activeCellId="1" sqref="A1 G24"/>
    </sheetView>
  </sheetViews>
  <sheetFormatPr defaultRowHeight="13.5" x14ac:dyDescent="0.15"/>
  <cols>
    <col min="1" max="1" width="5.625" customWidth="1"/>
    <col min="2" max="2" width="4.125" customWidth="1"/>
    <col min="3" max="9" width="10.625" customWidth="1"/>
  </cols>
  <sheetData>
    <row r="1" spans="2:9" ht="20.25" customHeight="1" thickBot="1" x14ac:dyDescent="0.2">
      <c r="D1" s="1"/>
      <c r="E1" s="1"/>
      <c r="F1" s="1"/>
      <c r="G1" s="1"/>
      <c r="H1" s="278">
        <v>38077</v>
      </c>
      <c r="I1" s="279"/>
    </row>
    <row r="2" spans="2:9" ht="19.5" customHeight="1" x14ac:dyDescent="0.15">
      <c r="B2" s="280" t="s">
        <v>39</v>
      </c>
      <c r="C2" s="281"/>
      <c r="D2" s="5" t="s">
        <v>5</v>
      </c>
      <c r="E2" s="5" t="s">
        <v>6</v>
      </c>
      <c r="F2" s="5" t="s">
        <v>2</v>
      </c>
      <c r="G2" s="5" t="s">
        <v>0</v>
      </c>
      <c r="H2" s="5" t="s">
        <v>7</v>
      </c>
      <c r="I2" s="11" t="s">
        <v>1</v>
      </c>
    </row>
    <row r="3" spans="2:9" ht="19.5" customHeight="1" x14ac:dyDescent="0.15">
      <c r="B3" s="282" t="s">
        <v>12</v>
      </c>
      <c r="C3" s="283"/>
      <c r="D3" s="15">
        <f t="shared" ref="D3:I3" si="0">SUM(D4:D14)</f>
        <v>31543</v>
      </c>
      <c r="E3" s="15">
        <f t="shared" si="0"/>
        <v>35878</v>
      </c>
      <c r="F3" s="15">
        <f t="shared" si="0"/>
        <v>67421</v>
      </c>
      <c r="G3" s="15">
        <f t="shared" si="0"/>
        <v>27505</v>
      </c>
      <c r="H3" s="15">
        <f t="shared" si="0"/>
        <v>10278</v>
      </c>
      <c r="I3" s="16">
        <f t="shared" si="0"/>
        <v>14037</v>
      </c>
    </row>
    <row r="4" spans="2:9" ht="19.5" customHeight="1" x14ac:dyDescent="0.15">
      <c r="B4" s="264"/>
      <c r="C4" s="2" t="s">
        <v>14</v>
      </c>
      <c r="D4" s="3">
        <v>1738</v>
      </c>
      <c r="E4" s="3">
        <v>2117</v>
      </c>
      <c r="F4" s="3">
        <f>SUM(D4:E4)</f>
        <v>3855</v>
      </c>
      <c r="G4" s="3">
        <v>1710</v>
      </c>
      <c r="H4" s="3">
        <v>355</v>
      </c>
      <c r="I4" s="12">
        <v>1193</v>
      </c>
    </row>
    <row r="5" spans="2:9" ht="19.5" customHeight="1" x14ac:dyDescent="0.15">
      <c r="B5" s="276"/>
      <c r="C5" s="2" t="s">
        <v>15</v>
      </c>
      <c r="D5" s="3">
        <v>3066</v>
      </c>
      <c r="E5" s="3">
        <v>3721</v>
      </c>
      <c r="F5" s="3">
        <f t="shared" ref="F5:F33" si="1">SUM(D5:E5)</f>
        <v>6787</v>
      </c>
      <c r="G5" s="3">
        <v>2834</v>
      </c>
      <c r="H5" s="3">
        <v>942</v>
      </c>
      <c r="I5" s="12">
        <v>1642</v>
      </c>
    </row>
    <row r="6" spans="2:9" ht="19.5" customHeight="1" x14ac:dyDescent="0.15">
      <c r="B6" s="276"/>
      <c r="C6" s="2" t="s">
        <v>16</v>
      </c>
      <c r="D6" s="3">
        <v>4019</v>
      </c>
      <c r="E6" s="3">
        <v>4569</v>
      </c>
      <c r="F6" s="3">
        <f t="shared" si="1"/>
        <v>8588</v>
      </c>
      <c r="G6" s="3">
        <v>3926</v>
      </c>
      <c r="H6" s="3">
        <v>1087</v>
      </c>
      <c r="I6" s="12">
        <v>1988</v>
      </c>
    </row>
    <row r="7" spans="2:9" ht="19.5" customHeight="1" x14ac:dyDescent="0.15">
      <c r="B7" s="276"/>
      <c r="C7" s="2" t="s">
        <v>17</v>
      </c>
      <c r="D7" s="3">
        <v>3574</v>
      </c>
      <c r="E7" s="3">
        <v>3862</v>
      </c>
      <c r="F7" s="3">
        <f t="shared" si="1"/>
        <v>7436</v>
      </c>
      <c r="G7" s="3">
        <v>2847</v>
      </c>
      <c r="H7" s="3">
        <v>1488</v>
      </c>
      <c r="I7" s="12">
        <v>964</v>
      </c>
    </row>
    <row r="8" spans="2:9" ht="19.5" customHeight="1" x14ac:dyDescent="0.15">
      <c r="B8" s="276"/>
      <c r="C8" s="2" t="s">
        <v>18</v>
      </c>
      <c r="D8" s="3">
        <v>3805</v>
      </c>
      <c r="E8" s="3">
        <v>4289</v>
      </c>
      <c r="F8" s="3">
        <f t="shared" si="1"/>
        <v>8094</v>
      </c>
      <c r="G8" s="3">
        <v>3247</v>
      </c>
      <c r="H8" s="3">
        <v>1348</v>
      </c>
      <c r="I8" s="12">
        <v>1350</v>
      </c>
    </row>
    <row r="9" spans="2:9" ht="19.5" customHeight="1" x14ac:dyDescent="0.15">
      <c r="B9" s="276"/>
      <c r="C9" s="2" t="s">
        <v>19</v>
      </c>
      <c r="D9" s="3">
        <v>3780</v>
      </c>
      <c r="E9" s="3">
        <v>4271</v>
      </c>
      <c r="F9" s="3">
        <f t="shared" si="1"/>
        <v>8051</v>
      </c>
      <c r="G9" s="3">
        <v>3203</v>
      </c>
      <c r="H9" s="3">
        <v>1265</v>
      </c>
      <c r="I9" s="12">
        <v>1651</v>
      </c>
    </row>
    <row r="10" spans="2:9" ht="19.5" customHeight="1" x14ac:dyDescent="0.15">
      <c r="B10" s="276"/>
      <c r="C10" s="2" t="s">
        <v>20</v>
      </c>
      <c r="D10" s="3">
        <v>2862</v>
      </c>
      <c r="E10" s="3">
        <v>3210</v>
      </c>
      <c r="F10" s="3">
        <f t="shared" si="1"/>
        <v>6072</v>
      </c>
      <c r="G10" s="3">
        <v>2343</v>
      </c>
      <c r="H10" s="3">
        <v>1035</v>
      </c>
      <c r="I10" s="12">
        <v>972</v>
      </c>
    </row>
    <row r="11" spans="2:9" ht="19.5" customHeight="1" x14ac:dyDescent="0.15">
      <c r="B11" s="276"/>
      <c r="C11" s="2" t="s">
        <v>21</v>
      </c>
      <c r="D11" s="3">
        <v>3949</v>
      </c>
      <c r="E11" s="3">
        <v>4562</v>
      </c>
      <c r="F11" s="3">
        <f t="shared" si="1"/>
        <v>8511</v>
      </c>
      <c r="G11" s="3">
        <v>3511</v>
      </c>
      <c r="H11" s="3">
        <v>1419</v>
      </c>
      <c r="I11" s="12">
        <v>1719</v>
      </c>
    </row>
    <row r="12" spans="2:9" ht="19.5" customHeight="1" x14ac:dyDescent="0.15">
      <c r="B12" s="276"/>
      <c r="C12" s="2" t="s">
        <v>22</v>
      </c>
      <c r="D12" s="3">
        <v>1416</v>
      </c>
      <c r="E12" s="3">
        <v>1543</v>
      </c>
      <c r="F12" s="3">
        <f t="shared" si="1"/>
        <v>2959</v>
      </c>
      <c r="G12" s="3">
        <v>1123</v>
      </c>
      <c r="H12" s="3">
        <v>423</v>
      </c>
      <c r="I12" s="12">
        <v>692</v>
      </c>
    </row>
    <row r="13" spans="2:9" ht="19.5" customHeight="1" x14ac:dyDescent="0.15">
      <c r="B13" s="276"/>
      <c r="C13" s="2" t="s">
        <v>23</v>
      </c>
      <c r="D13" s="3">
        <v>1318</v>
      </c>
      <c r="E13" s="3">
        <v>1493</v>
      </c>
      <c r="F13" s="3">
        <f t="shared" si="1"/>
        <v>2811</v>
      </c>
      <c r="G13" s="3">
        <v>1055</v>
      </c>
      <c r="H13" s="3">
        <v>410</v>
      </c>
      <c r="I13" s="12">
        <v>666</v>
      </c>
    </row>
    <row r="14" spans="2:9" ht="19.5" customHeight="1" thickBot="1" x14ac:dyDescent="0.2">
      <c r="B14" s="277"/>
      <c r="C14" s="6" t="s">
        <v>24</v>
      </c>
      <c r="D14" s="17">
        <v>2016</v>
      </c>
      <c r="E14" s="17">
        <v>2241</v>
      </c>
      <c r="F14" s="17">
        <f t="shared" si="1"/>
        <v>4257</v>
      </c>
      <c r="G14" s="17">
        <v>1706</v>
      </c>
      <c r="H14" s="17">
        <v>506</v>
      </c>
      <c r="I14" s="18">
        <v>1200</v>
      </c>
    </row>
    <row r="15" spans="2:9" ht="19.5" customHeight="1" x14ac:dyDescent="0.15">
      <c r="B15" s="272" t="s">
        <v>13</v>
      </c>
      <c r="C15" s="284"/>
      <c r="D15" s="19">
        <f t="shared" ref="D15:I15" si="2">SUM(D16:D19)</f>
        <v>2656</v>
      </c>
      <c r="E15" s="19">
        <f t="shared" si="2"/>
        <v>3053</v>
      </c>
      <c r="F15" s="19">
        <f t="shared" si="2"/>
        <v>5709</v>
      </c>
      <c r="G15" s="19">
        <f t="shared" si="2"/>
        <v>2007</v>
      </c>
      <c r="H15" s="19">
        <f t="shared" si="2"/>
        <v>820</v>
      </c>
      <c r="I15" s="20">
        <f t="shared" si="2"/>
        <v>1529</v>
      </c>
    </row>
    <row r="16" spans="2:9" ht="19.5" customHeight="1" x14ac:dyDescent="0.15">
      <c r="B16" s="264" t="s">
        <v>8</v>
      </c>
      <c r="C16" s="2" t="s">
        <v>25</v>
      </c>
      <c r="D16" s="3">
        <v>877</v>
      </c>
      <c r="E16" s="3">
        <v>973</v>
      </c>
      <c r="F16" s="3">
        <f t="shared" si="1"/>
        <v>1850</v>
      </c>
      <c r="G16" s="3">
        <v>676</v>
      </c>
      <c r="H16" s="3">
        <v>229</v>
      </c>
      <c r="I16" s="12">
        <v>514</v>
      </c>
    </row>
    <row r="17" spans="2:9" ht="19.5" customHeight="1" x14ac:dyDescent="0.15">
      <c r="B17" s="276"/>
      <c r="C17" s="2" t="s">
        <v>26</v>
      </c>
      <c r="D17" s="3">
        <v>1085</v>
      </c>
      <c r="E17" s="3">
        <v>1237</v>
      </c>
      <c r="F17" s="3">
        <f t="shared" si="1"/>
        <v>2322</v>
      </c>
      <c r="G17" s="3">
        <v>825</v>
      </c>
      <c r="H17" s="3">
        <v>319</v>
      </c>
      <c r="I17" s="12">
        <v>600</v>
      </c>
    </row>
    <row r="18" spans="2:9" ht="19.5" customHeight="1" x14ac:dyDescent="0.15">
      <c r="B18" s="276"/>
      <c r="C18" s="2" t="s">
        <v>4</v>
      </c>
      <c r="D18" s="3">
        <v>473</v>
      </c>
      <c r="E18" s="3">
        <v>566</v>
      </c>
      <c r="F18" s="3">
        <f t="shared" si="1"/>
        <v>1039</v>
      </c>
      <c r="G18" s="3">
        <v>339</v>
      </c>
      <c r="H18" s="3">
        <v>204</v>
      </c>
      <c r="I18" s="12">
        <v>254</v>
      </c>
    </row>
    <row r="19" spans="2:9" ht="19.5" customHeight="1" thickBot="1" x14ac:dyDescent="0.2">
      <c r="B19" s="277"/>
      <c r="C19" s="6" t="s">
        <v>27</v>
      </c>
      <c r="D19" s="9">
        <v>221</v>
      </c>
      <c r="E19" s="9">
        <v>277</v>
      </c>
      <c r="F19" s="9">
        <f t="shared" si="1"/>
        <v>498</v>
      </c>
      <c r="G19" s="9">
        <v>167</v>
      </c>
      <c r="H19" s="9">
        <v>68</v>
      </c>
      <c r="I19" s="13">
        <v>161</v>
      </c>
    </row>
    <row r="20" spans="2:9" ht="19.5" customHeight="1" x14ac:dyDescent="0.15">
      <c r="B20" s="262" t="s">
        <v>9</v>
      </c>
      <c r="C20" s="263"/>
      <c r="D20" s="19">
        <f>SUM(D21:D22)</f>
        <v>1846</v>
      </c>
      <c r="E20" s="19">
        <f>SUM(E21:E22)</f>
        <v>2109</v>
      </c>
      <c r="F20" s="21">
        <f>SUM(F21:F22)</f>
        <v>3955</v>
      </c>
      <c r="G20" s="21">
        <f>SUM(G21:G22)</f>
        <v>1383</v>
      </c>
      <c r="H20" s="21">
        <v>501</v>
      </c>
      <c r="I20" s="22">
        <v>1292</v>
      </c>
    </row>
    <row r="21" spans="2:9" ht="19.5" customHeight="1" x14ac:dyDescent="0.15">
      <c r="B21" s="264"/>
      <c r="C21" s="2" t="s">
        <v>28</v>
      </c>
      <c r="D21" s="3">
        <v>857</v>
      </c>
      <c r="E21" s="32">
        <v>976</v>
      </c>
      <c r="F21" s="32">
        <f t="shared" si="1"/>
        <v>1833</v>
      </c>
      <c r="G21" s="3">
        <v>620</v>
      </c>
      <c r="H21" s="3"/>
      <c r="I21" s="12"/>
    </row>
    <row r="22" spans="2:9" ht="19.5" customHeight="1" thickBot="1" x14ac:dyDescent="0.2">
      <c r="B22" s="265"/>
      <c r="C22" s="25" t="s">
        <v>29</v>
      </c>
      <c r="D22" s="9">
        <v>989</v>
      </c>
      <c r="E22" s="33">
        <v>1133</v>
      </c>
      <c r="F22" s="9">
        <f t="shared" si="1"/>
        <v>2122</v>
      </c>
      <c r="G22" s="34">
        <v>763</v>
      </c>
      <c r="H22" s="3"/>
      <c r="I22" s="12"/>
    </row>
    <row r="23" spans="2:9" ht="19.5" customHeight="1" x14ac:dyDescent="0.15">
      <c r="B23" s="268" t="s">
        <v>10</v>
      </c>
      <c r="C23" s="269"/>
      <c r="D23" s="19">
        <f>SUM(D24:D29)</f>
        <v>2567</v>
      </c>
      <c r="E23" s="19">
        <f>SUM(E24:E29)</f>
        <v>2948</v>
      </c>
      <c r="F23" s="19">
        <f>SUM(F24:F29)</f>
        <v>5515</v>
      </c>
      <c r="G23" s="19">
        <f>SUM(G24:G29)</f>
        <v>1902</v>
      </c>
      <c r="H23" s="26">
        <v>666</v>
      </c>
      <c r="I23" s="27">
        <v>1892</v>
      </c>
    </row>
    <row r="24" spans="2:9" ht="19.5" customHeight="1" x14ac:dyDescent="0.15">
      <c r="B24" s="270" t="s">
        <v>8</v>
      </c>
      <c r="C24" s="43" t="s">
        <v>30</v>
      </c>
      <c r="D24" s="3">
        <v>633</v>
      </c>
      <c r="E24" s="32">
        <v>713</v>
      </c>
      <c r="F24" s="3">
        <f t="shared" si="1"/>
        <v>1346</v>
      </c>
      <c r="G24" s="3">
        <v>453</v>
      </c>
      <c r="H24" s="3"/>
      <c r="I24" s="12"/>
    </row>
    <row r="25" spans="2:9" ht="19.5" customHeight="1" x14ac:dyDescent="0.15">
      <c r="B25" s="270"/>
      <c r="C25" s="43" t="s">
        <v>31</v>
      </c>
      <c r="D25" s="3">
        <v>228</v>
      </c>
      <c r="E25" s="32">
        <v>258</v>
      </c>
      <c r="F25" s="3">
        <f t="shared" si="1"/>
        <v>486</v>
      </c>
      <c r="G25" s="3">
        <v>174</v>
      </c>
      <c r="H25" s="3"/>
      <c r="I25" s="12"/>
    </row>
    <row r="26" spans="2:9" ht="19.5" customHeight="1" x14ac:dyDescent="0.15">
      <c r="B26" s="270"/>
      <c r="C26" s="43" t="s">
        <v>32</v>
      </c>
      <c r="D26" s="3">
        <v>890</v>
      </c>
      <c r="E26" s="32">
        <v>991</v>
      </c>
      <c r="F26" s="3">
        <f t="shared" si="1"/>
        <v>1881</v>
      </c>
      <c r="G26" s="3">
        <v>645</v>
      </c>
      <c r="H26" s="3"/>
      <c r="I26" s="12"/>
    </row>
    <row r="27" spans="2:9" ht="19.5" customHeight="1" x14ac:dyDescent="0.15">
      <c r="B27" s="270"/>
      <c r="C27" s="43" t="s">
        <v>33</v>
      </c>
      <c r="D27" s="4">
        <v>269</v>
      </c>
      <c r="E27" s="36">
        <v>335</v>
      </c>
      <c r="F27" s="4">
        <f t="shared" si="1"/>
        <v>604</v>
      </c>
      <c r="G27" s="4">
        <v>202</v>
      </c>
      <c r="H27" s="3"/>
      <c r="I27" s="12"/>
    </row>
    <row r="28" spans="2:9" ht="19.5" customHeight="1" x14ac:dyDescent="0.15">
      <c r="B28" s="270"/>
      <c r="C28" s="43" t="s">
        <v>34</v>
      </c>
      <c r="D28" s="39">
        <v>72</v>
      </c>
      <c r="E28" s="37">
        <v>81</v>
      </c>
      <c r="F28" s="4">
        <f t="shared" si="1"/>
        <v>153</v>
      </c>
      <c r="G28" s="4">
        <v>61</v>
      </c>
      <c r="H28" s="3"/>
      <c r="I28" s="12"/>
    </row>
    <row r="29" spans="2:9" ht="19.5" customHeight="1" thickBot="1" x14ac:dyDescent="0.2">
      <c r="B29" s="271"/>
      <c r="C29" s="44" t="s">
        <v>35</v>
      </c>
      <c r="D29" s="10">
        <v>475</v>
      </c>
      <c r="E29" s="38">
        <v>570</v>
      </c>
      <c r="F29" s="7">
        <f t="shared" si="1"/>
        <v>1045</v>
      </c>
      <c r="G29" s="40">
        <v>367</v>
      </c>
      <c r="H29" s="9"/>
      <c r="I29" s="13"/>
    </row>
    <row r="30" spans="2:9" ht="19.5" customHeight="1" x14ac:dyDescent="0.15">
      <c r="B30" s="272" t="s">
        <v>11</v>
      </c>
      <c r="C30" s="273"/>
      <c r="D30" s="21">
        <f>SUM(D31:D33)</f>
        <v>1641</v>
      </c>
      <c r="E30" s="21">
        <f>SUM(E31:E33)</f>
        <v>1804</v>
      </c>
      <c r="F30" s="21">
        <f>SUM(F31:F33)</f>
        <v>3445</v>
      </c>
      <c r="G30" s="21">
        <f>SUM(G31:G33)</f>
        <v>1195</v>
      </c>
      <c r="H30" s="49">
        <v>339</v>
      </c>
      <c r="I30" s="50">
        <v>1354</v>
      </c>
    </row>
    <row r="31" spans="2:9" ht="19.5" customHeight="1" x14ac:dyDescent="0.15">
      <c r="B31" s="264" t="s">
        <v>3</v>
      </c>
      <c r="C31" s="2" t="s">
        <v>36</v>
      </c>
      <c r="D31" s="4">
        <v>1065</v>
      </c>
      <c r="E31" s="4">
        <v>1147</v>
      </c>
      <c r="F31" s="4">
        <f t="shared" si="1"/>
        <v>2212</v>
      </c>
      <c r="G31" s="4">
        <v>757</v>
      </c>
      <c r="H31" s="45"/>
      <c r="I31" s="46"/>
    </row>
    <row r="32" spans="2:9" ht="19.5" customHeight="1" x14ac:dyDescent="0.15">
      <c r="B32" s="274"/>
      <c r="C32" s="2" t="s">
        <v>37</v>
      </c>
      <c r="D32" s="4">
        <v>433</v>
      </c>
      <c r="E32" s="4">
        <v>482</v>
      </c>
      <c r="F32" s="4">
        <f t="shared" si="1"/>
        <v>915</v>
      </c>
      <c r="G32" s="4">
        <v>302</v>
      </c>
      <c r="H32" s="45"/>
      <c r="I32" s="46"/>
    </row>
    <row r="33" spans="2:9" ht="19.5" customHeight="1" thickBot="1" x14ac:dyDescent="0.2">
      <c r="B33" s="275"/>
      <c r="C33" s="6" t="s">
        <v>38</v>
      </c>
      <c r="D33" s="35">
        <v>143</v>
      </c>
      <c r="E33" s="7">
        <v>175</v>
      </c>
      <c r="F33" s="7">
        <f t="shared" si="1"/>
        <v>318</v>
      </c>
      <c r="G33" s="40">
        <v>136</v>
      </c>
      <c r="H33" s="47"/>
      <c r="I33" s="48"/>
    </row>
    <row r="34" spans="2:9" ht="19.5" customHeight="1" thickBot="1" x14ac:dyDescent="0.2">
      <c r="B34" s="266" t="s">
        <v>2</v>
      </c>
      <c r="C34" s="267"/>
      <c r="D34" s="51">
        <f t="shared" ref="D34:I34" si="3">SUM(D3+D15+D20+D23+D30)</f>
        <v>40253</v>
      </c>
      <c r="E34" s="51">
        <f t="shared" si="3"/>
        <v>45792</v>
      </c>
      <c r="F34" s="51">
        <f t="shared" si="3"/>
        <v>86045</v>
      </c>
      <c r="G34" s="51">
        <f t="shared" si="3"/>
        <v>33992</v>
      </c>
      <c r="H34" s="51">
        <f t="shared" si="3"/>
        <v>12604</v>
      </c>
      <c r="I34" s="52">
        <f t="shared" si="3"/>
        <v>20104</v>
      </c>
    </row>
  </sheetData>
  <mergeCells count="13">
    <mergeCell ref="B16:B19"/>
    <mergeCell ref="H1:I1"/>
    <mergeCell ref="B2:C2"/>
    <mergeCell ref="B3:C3"/>
    <mergeCell ref="B4:B14"/>
    <mergeCell ref="B15:C15"/>
    <mergeCell ref="B20:C20"/>
    <mergeCell ref="B21:B22"/>
    <mergeCell ref="B34:C34"/>
    <mergeCell ref="B23:C23"/>
    <mergeCell ref="B24:B29"/>
    <mergeCell ref="B30:C30"/>
    <mergeCell ref="B31:B3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workbookViewId="0">
      <selection activeCell="G24" activeCellId="1" sqref="A1 G24"/>
    </sheetView>
  </sheetViews>
  <sheetFormatPr defaultRowHeight="13.5" x14ac:dyDescent="0.15"/>
  <cols>
    <col min="1" max="1" width="5.625" customWidth="1"/>
    <col min="2" max="2" width="4.125" customWidth="1"/>
    <col min="3" max="9" width="10.625" customWidth="1"/>
  </cols>
  <sheetData>
    <row r="1" spans="2:9" ht="20.25" customHeight="1" thickBot="1" x14ac:dyDescent="0.2">
      <c r="D1" s="1"/>
      <c r="E1" s="1"/>
      <c r="F1" s="1"/>
      <c r="G1" s="1"/>
      <c r="H1" s="278">
        <v>38260</v>
      </c>
      <c r="I1" s="279"/>
    </row>
    <row r="2" spans="2:9" ht="19.5" customHeight="1" x14ac:dyDescent="0.15">
      <c r="B2" s="280" t="s">
        <v>39</v>
      </c>
      <c r="C2" s="281"/>
      <c r="D2" s="5" t="s">
        <v>5</v>
      </c>
      <c r="E2" s="5" t="s">
        <v>6</v>
      </c>
      <c r="F2" s="5" t="s">
        <v>2</v>
      </c>
      <c r="G2" s="5" t="s">
        <v>0</v>
      </c>
      <c r="H2" s="5" t="s">
        <v>7</v>
      </c>
      <c r="I2" s="11" t="s">
        <v>1</v>
      </c>
    </row>
    <row r="3" spans="2:9" ht="19.5" customHeight="1" x14ac:dyDescent="0.15">
      <c r="B3" s="282" t="s">
        <v>12</v>
      </c>
      <c r="C3" s="283"/>
      <c r="D3" s="15">
        <f t="shared" ref="D3:I3" si="0">SUM(D4:D14)</f>
        <v>31533</v>
      </c>
      <c r="E3" s="15">
        <f t="shared" si="0"/>
        <v>35574</v>
      </c>
      <c r="F3" s="15">
        <f t="shared" si="0"/>
        <v>67107</v>
      </c>
      <c r="G3" s="15">
        <f t="shared" si="0"/>
        <v>27424</v>
      </c>
      <c r="H3" s="15">
        <f t="shared" si="0"/>
        <v>10301</v>
      </c>
      <c r="I3" s="16">
        <f t="shared" si="0"/>
        <v>14104</v>
      </c>
    </row>
    <row r="4" spans="2:9" ht="19.5" customHeight="1" x14ac:dyDescent="0.15">
      <c r="B4" s="264"/>
      <c r="C4" s="2" t="s">
        <v>14</v>
      </c>
      <c r="D4" s="3">
        <v>1708</v>
      </c>
      <c r="E4" s="3">
        <v>2085</v>
      </c>
      <c r="F4" s="3">
        <f>SUM(D4:E4)</f>
        <v>3793</v>
      </c>
      <c r="G4" s="3">
        <v>1686</v>
      </c>
      <c r="H4" s="3">
        <v>353</v>
      </c>
      <c r="I4" s="12">
        <v>1192</v>
      </c>
    </row>
    <row r="5" spans="2:9" ht="19.5" customHeight="1" x14ac:dyDescent="0.15">
      <c r="B5" s="276"/>
      <c r="C5" s="2" t="s">
        <v>15</v>
      </c>
      <c r="D5" s="3">
        <v>3046</v>
      </c>
      <c r="E5" s="3">
        <v>3705</v>
      </c>
      <c r="F5" s="3">
        <f t="shared" ref="F5:F33" si="1">SUM(D5:E5)</f>
        <v>6751</v>
      </c>
      <c r="G5" s="3">
        <v>2841</v>
      </c>
      <c r="H5" s="3">
        <v>936</v>
      </c>
      <c r="I5" s="12">
        <v>1648</v>
      </c>
    </row>
    <row r="6" spans="2:9" ht="19.5" customHeight="1" x14ac:dyDescent="0.15">
      <c r="B6" s="276"/>
      <c r="C6" s="2" t="s">
        <v>16</v>
      </c>
      <c r="D6" s="3">
        <v>3938</v>
      </c>
      <c r="E6" s="3">
        <v>4421</v>
      </c>
      <c r="F6" s="3">
        <f t="shared" si="1"/>
        <v>8359</v>
      </c>
      <c r="G6" s="3">
        <v>3783</v>
      </c>
      <c r="H6" s="3">
        <v>1091</v>
      </c>
      <c r="I6" s="12">
        <v>1987</v>
      </c>
    </row>
    <row r="7" spans="2:9" ht="19.5" customHeight="1" x14ac:dyDescent="0.15">
      <c r="B7" s="276"/>
      <c r="C7" s="2" t="s">
        <v>17</v>
      </c>
      <c r="D7" s="3">
        <v>3600</v>
      </c>
      <c r="E7" s="3">
        <v>3875</v>
      </c>
      <c r="F7" s="3">
        <f t="shared" si="1"/>
        <v>7475</v>
      </c>
      <c r="G7" s="3">
        <v>2860</v>
      </c>
      <c r="H7" s="3">
        <v>1516</v>
      </c>
      <c r="I7" s="12">
        <v>978</v>
      </c>
    </row>
    <row r="8" spans="2:9" ht="19.5" customHeight="1" x14ac:dyDescent="0.15">
      <c r="B8" s="276"/>
      <c r="C8" s="2" t="s">
        <v>18</v>
      </c>
      <c r="D8" s="3">
        <v>3863</v>
      </c>
      <c r="E8" s="3">
        <v>4304</v>
      </c>
      <c r="F8" s="3">
        <f t="shared" si="1"/>
        <v>8167</v>
      </c>
      <c r="G8" s="3">
        <v>3293</v>
      </c>
      <c r="H8" s="3">
        <v>1346</v>
      </c>
      <c r="I8" s="12">
        <v>1377</v>
      </c>
    </row>
    <row r="9" spans="2:9" ht="19.5" customHeight="1" x14ac:dyDescent="0.15">
      <c r="B9" s="276"/>
      <c r="C9" s="2" t="s">
        <v>19</v>
      </c>
      <c r="D9" s="3">
        <v>3765</v>
      </c>
      <c r="E9" s="3">
        <v>4234</v>
      </c>
      <c r="F9" s="3">
        <f t="shared" si="1"/>
        <v>7999</v>
      </c>
      <c r="G9" s="3">
        <v>3202</v>
      </c>
      <c r="H9" s="3">
        <v>1266</v>
      </c>
      <c r="I9" s="12">
        <v>1660</v>
      </c>
    </row>
    <row r="10" spans="2:9" ht="19.5" customHeight="1" x14ac:dyDescent="0.15">
      <c r="B10" s="276"/>
      <c r="C10" s="2" t="s">
        <v>20</v>
      </c>
      <c r="D10" s="3">
        <v>2845</v>
      </c>
      <c r="E10" s="3">
        <v>3205</v>
      </c>
      <c r="F10" s="3">
        <f t="shared" si="1"/>
        <v>6050</v>
      </c>
      <c r="G10" s="3">
        <v>2335</v>
      </c>
      <c r="H10" s="3">
        <v>1026</v>
      </c>
      <c r="I10" s="12">
        <v>986</v>
      </c>
    </row>
    <row r="11" spans="2:9" ht="19.5" customHeight="1" x14ac:dyDescent="0.15">
      <c r="B11" s="276"/>
      <c r="C11" s="2" t="s">
        <v>21</v>
      </c>
      <c r="D11" s="3">
        <v>3911</v>
      </c>
      <c r="E11" s="3">
        <v>4484</v>
      </c>
      <c r="F11" s="3">
        <f t="shared" si="1"/>
        <v>8395</v>
      </c>
      <c r="G11" s="3">
        <v>3456</v>
      </c>
      <c r="H11" s="3">
        <v>1427</v>
      </c>
      <c r="I11" s="12">
        <v>1711</v>
      </c>
    </row>
    <row r="12" spans="2:9" ht="19.5" customHeight="1" x14ac:dyDescent="0.15">
      <c r="B12" s="276"/>
      <c r="C12" s="2" t="s">
        <v>22</v>
      </c>
      <c r="D12" s="3">
        <v>1433</v>
      </c>
      <c r="E12" s="3">
        <v>1556</v>
      </c>
      <c r="F12" s="3">
        <f t="shared" si="1"/>
        <v>2989</v>
      </c>
      <c r="G12" s="3">
        <v>1138</v>
      </c>
      <c r="H12" s="3">
        <v>435</v>
      </c>
      <c r="I12" s="12">
        <v>700</v>
      </c>
    </row>
    <row r="13" spans="2:9" ht="19.5" customHeight="1" x14ac:dyDescent="0.15">
      <c r="B13" s="276"/>
      <c r="C13" s="2" t="s">
        <v>23</v>
      </c>
      <c r="D13" s="3">
        <v>1397</v>
      </c>
      <c r="E13" s="3">
        <v>1490</v>
      </c>
      <c r="F13" s="3">
        <f t="shared" si="1"/>
        <v>2887</v>
      </c>
      <c r="G13" s="3">
        <v>1122</v>
      </c>
      <c r="H13" s="3">
        <v>409</v>
      </c>
      <c r="I13" s="12">
        <v>666</v>
      </c>
    </row>
    <row r="14" spans="2:9" ht="19.5" customHeight="1" thickBot="1" x14ac:dyDescent="0.2">
      <c r="B14" s="277"/>
      <c r="C14" s="6" t="s">
        <v>24</v>
      </c>
      <c r="D14" s="17">
        <v>2027</v>
      </c>
      <c r="E14" s="17">
        <v>2215</v>
      </c>
      <c r="F14" s="17">
        <f t="shared" si="1"/>
        <v>4242</v>
      </c>
      <c r="G14" s="17">
        <v>1708</v>
      </c>
      <c r="H14" s="17">
        <v>496</v>
      </c>
      <c r="I14" s="18">
        <v>1199</v>
      </c>
    </row>
    <row r="15" spans="2:9" ht="19.5" customHeight="1" x14ac:dyDescent="0.15">
      <c r="B15" s="272" t="s">
        <v>13</v>
      </c>
      <c r="C15" s="284"/>
      <c r="D15" s="19">
        <f t="shared" ref="D15:I15" si="2">SUM(D16:D19)</f>
        <v>2662</v>
      </c>
      <c r="E15" s="19">
        <f t="shared" si="2"/>
        <v>3038</v>
      </c>
      <c r="F15" s="19">
        <f t="shared" si="2"/>
        <v>5700</v>
      </c>
      <c r="G15" s="19">
        <f t="shared" si="2"/>
        <v>2011</v>
      </c>
      <c r="H15" s="19">
        <f t="shared" si="2"/>
        <v>815</v>
      </c>
      <c r="I15" s="20">
        <f t="shared" si="2"/>
        <v>1532</v>
      </c>
    </row>
    <row r="16" spans="2:9" ht="19.5" customHeight="1" x14ac:dyDescent="0.15">
      <c r="B16" s="264" t="s">
        <v>8</v>
      </c>
      <c r="C16" s="2" t="s">
        <v>25</v>
      </c>
      <c r="D16" s="3">
        <v>875</v>
      </c>
      <c r="E16" s="3">
        <v>962</v>
      </c>
      <c r="F16" s="3">
        <f t="shared" si="1"/>
        <v>1837</v>
      </c>
      <c r="G16" s="3">
        <v>678</v>
      </c>
      <c r="H16" s="3">
        <v>227</v>
      </c>
      <c r="I16" s="12">
        <v>517</v>
      </c>
    </row>
    <row r="17" spans="2:9" ht="19.5" customHeight="1" x14ac:dyDescent="0.15">
      <c r="B17" s="276"/>
      <c r="C17" s="2" t="s">
        <v>26</v>
      </c>
      <c r="D17" s="3">
        <v>1088</v>
      </c>
      <c r="E17" s="3">
        <v>1232</v>
      </c>
      <c r="F17" s="3">
        <f t="shared" si="1"/>
        <v>2320</v>
      </c>
      <c r="G17" s="3">
        <v>825</v>
      </c>
      <c r="H17" s="3">
        <v>320</v>
      </c>
      <c r="I17" s="12">
        <v>600</v>
      </c>
    </row>
    <row r="18" spans="2:9" ht="19.5" customHeight="1" x14ac:dyDescent="0.15">
      <c r="B18" s="276"/>
      <c r="C18" s="2" t="s">
        <v>4</v>
      </c>
      <c r="D18" s="3">
        <v>478</v>
      </c>
      <c r="E18" s="3">
        <v>569</v>
      </c>
      <c r="F18" s="3">
        <f t="shared" si="1"/>
        <v>1047</v>
      </c>
      <c r="G18" s="3">
        <v>339</v>
      </c>
      <c r="H18" s="3">
        <v>203</v>
      </c>
      <c r="I18" s="12">
        <v>252</v>
      </c>
    </row>
    <row r="19" spans="2:9" ht="19.5" customHeight="1" thickBot="1" x14ac:dyDescent="0.2">
      <c r="B19" s="277"/>
      <c r="C19" s="6" t="s">
        <v>27</v>
      </c>
      <c r="D19" s="9">
        <v>221</v>
      </c>
      <c r="E19" s="9">
        <v>275</v>
      </c>
      <c r="F19" s="9">
        <f t="shared" si="1"/>
        <v>496</v>
      </c>
      <c r="G19" s="9">
        <v>169</v>
      </c>
      <c r="H19" s="9">
        <v>65</v>
      </c>
      <c r="I19" s="13">
        <v>163</v>
      </c>
    </row>
    <row r="20" spans="2:9" ht="19.5" customHeight="1" x14ac:dyDescent="0.15">
      <c r="B20" s="262" t="s">
        <v>9</v>
      </c>
      <c r="C20" s="263"/>
      <c r="D20" s="19">
        <f>SUM(D21:D22)</f>
        <v>1831</v>
      </c>
      <c r="E20" s="19">
        <f>SUM(E21:E22)</f>
        <v>2098</v>
      </c>
      <c r="F20" s="21">
        <f>SUM(F21:F22)</f>
        <v>3929</v>
      </c>
      <c r="G20" s="21">
        <f>SUM(G21:G22)</f>
        <v>1388</v>
      </c>
      <c r="H20" s="21">
        <v>486</v>
      </c>
      <c r="I20" s="22">
        <v>1279</v>
      </c>
    </row>
    <row r="21" spans="2:9" ht="19.5" customHeight="1" x14ac:dyDescent="0.15">
      <c r="B21" s="264"/>
      <c r="C21" s="2" t="s">
        <v>28</v>
      </c>
      <c r="D21" s="3">
        <v>856</v>
      </c>
      <c r="E21" s="32">
        <v>973</v>
      </c>
      <c r="F21" s="32">
        <f t="shared" si="1"/>
        <v>1829</v>
      </c>
      <c r="G21" s="3">
        <v>622</v>
      </c>
      <c r="H21" s="3"/>
      <c r="I21" s="12"/>
    </row>
    <row r="22" spans="2:9" ht="19.5" customHeight="1" thickBot="1" x14ac:dyDescent="0.2">
      <c r="B22" s="265"/>
      <c r="C22" s="25" t="s">
        <v>29</v>
      </c>
      <c r="D22" s="9">
        <v>975</v>
      </c>
      <c r="E22" s="33">
        <v>1125</v>
      </c>
      <c r="F22" s="9">
        <f t="shared" si="1"/>
        <v>2100</v>
      </c>
      <c r="G22" s="34">
        <v>766</v>
      </c>
      <c r="H22" s="3"/>
      <c r="I22" s="12"/>
    </row>
    <row r="23" spans="2:9" ht="19.5" customHeight="1" x14ac:dyDescent="0.15">
      <c r="B23" s="268" t="s">
        <v>10</v>
      </c>
      <c r="C23" s="269"/>
      <c r="D23" s="19">
        <f>SUM(D24:D29)</f>
        <v>2532</v>
      </c>
      <c r="E23" s="19">
        <f>SUM(E24:E29)</f>
        <v>2936</v>
      </c>
      <c r="F23" s="19">
        <f>SUM(F24:F29)</f>
        <v>5468</v>
      </c>
      <c r="G23" s="19">
        <f>SUM(G24:G29)</f>
        <v>1895</v>
      </c>
      <c r="H23" s="26">
        <v>635</v>
      </c>
      <c r="I23" s="27">
        <v>1880</v>
      </c>
    </row>
    <row r="24" spans="2:9" ht="19.5" customHeight="1" x14ac:dyDescent="0.15">
      <c r="B24" s="270" t="s">
        <v>8</v>
      </c>
      <c r="C24" s="43" t="s">
        <v>30</v>
      </c>
      <c r="D24" s="3">
        <v>623</v>
      </c>
      <c r="E24" s="32">
        <v>711</v>
      </c>
      <c r="F24" s="3">
        <f t="shared" si="1"/>
        <v>1334</v>
      </c>
      <c r="G24" s="3">
        <v>451</v>
      </c>
      <c r="H24" s="3"/>
      <c r="I24" s="12"/>
    </row>
    <row r="25" spans="2:9" ht="19.5" customHeight="1" x14ac:dyDescent="0.15">
      <c r="B25" s="270"/>
      <c r="C25" s="43" t="s">
        <v>31</v>
      </c>
      <c r="D25" s="3">
        <v>226</v>
      </c>
      <c r="E25" s="32">
        <v>259</v>
      </c>
      <c r="F25" s="3">
        <f t="shared" si="1"/>
        <v>485</v>
      </c>
      <c r="G25" s="3">
        <v>171</v>
      </c>
      <c r="H25" s="3"/>
      <c r="I25" s="12"/>
    </row>
    <row r="26" spans="2:9" ht="19.5" customHeight="1" x14ac:dyDescent="0.15">
      <c r="B26" s="270"/>
      <c r="C26" s="43" t="s">
        <v>32</v>
      </c>
      <c r="D26" s="3">
        <v>879</v>
      </c>
      <c r="E26" s="32">
        <v>990</v>
      </c>
      <c r="F26" s="3">
        <f t="shared" si="1"/>
        <v>1869</v>
      </c>
      <c r="G26" s="3">
        <v>647</v>
      </c>
      <c r="H26" s="3"/>
      <c r="I26" s="12"/>
    </row>
    <row r="27" spans="2:9" ht="19.5" customHeight="1" x14ac:dyDescent="0.15">
      <c r="B27" s="270"/>
      <c r="C27" s="43" t="s">
        <v>33</v>
      </c>
      <c r="D27" s="4">
        <v>263</v>
      </c>
      <c r="E27" s="36">
        <v>332</v>
      </c>
      <c r="F27" s="4">
        <f t="shared" si="1"/>
        <v>595</v>
      </c>
      <c r="G27" s="4">
        <v>199</v>
      </c>
      <c r="H27" s="3"/>
      <c r="I27" s="12"/>
    </row>
    <row r="28" spans="2:9" ht="19.5" customHeight="1" x14ac:dyDescent="0.15">
      <c r="B28" s="270"/>
      <c r="C28" s="43" t="s">
        <v>34</v>
      </c>
      <c r="D28" s="39">
        <v>71</v>
      </c>
      <c r="E28" s="37">
        <v>81</v>
      </c>
      <c r="F28" s="4">
        <f t="shared" si="1"/>
        <v>152</v>
      </c>
      <c r="G28" s="4">
        <v>59</v>
      </c>
      <c r="H28" s="3"/>
      <c r="I28" s="12"/>
    </row>
    <row r="29" spans="2:9" ht="19.5" customHeight="1" thickBot="1" x14ac:dyDescent="0.2">
      <c r="B29" s="271"/>
      <c r="C29" s="44" t="s">
        <v>35</v>
      </c>
      <c r="D29" s="10">
        <v>470</v>
      </c>
      <c r="E29" s="38">
        <v>563</v>
      </c>
      <c r="F29" s="7">
        <f t="shared" si="1"/>
        <v>1033</v>
      </c>
      <c r="G29" s="40">
        <v>368</v>
      </c>
      <c r="H29" s="9"/>
      <c r="I29" s="13"/>
    </row>
    <row r="30" spans="2:9" ht="19.5" customHeight="1" x14ac:dyDescent="0.15">
      <c r="B30" s="272" t="s">
        <v>11</v>
      </c>
      <c r="C30" s="273"/>
      <c r="D30" s="21">
        <f>SUM(D31:D33)</f>
        <v>1634</v>
      </c>
      <c r="E30" s="21">
        <f>SUM(E31:E33)</f>
        <v>1780</v>
      </c>
      <c r="F30" s="21">
        <f>SUM(F31:F33)</f>
        <v>3414</v>
      </c>
      <c r="G30" s="21">
        <f>SUM(G31:G33)</f>
        <v>1195</v>
      </c>
      <c r="H30" s="49">
        <v>332</v>
      </c>
      <c r="I30" s="50">
        <v>1352</v>
      </c>
    </row>
    <row r="31" spans="2:9" ht="19.5" customHeight="1" x14ac:dyDescent="0.15">
      <c r="B31" s="264" t="s">
        <v>3</v>
      </c>
      <c r="C31" s="2" t="s">
        <v>36</v>
      </c>
      <c r="D31" s="4">
        <v>1063</v>
      </c>
      <c r="E31" s="4">
        <v>1132</v>
      </c>
      <c r="F31" s="4">
        <f t="shared" si="1"/>
        <v>2195</v>
      </c>
      <c r="G31" s="4">
        <v>758</v>
      </c>
      <c r="H31" s="45"/>
      <c r="I31" s="46"/>
    </row>
    <row r="32" spans="2:9" ht="19.5" customHeight="1" x14ac:dyDescent="0.15">
      <c r="B32" s="274"/>
      <c r="C32" s="2" t="s">
        <v>37</v>
      </c>
      <c r="D32" s="4">
        <v>430</v>
      </c>
      <c r="E32" s="4">
        <v>476</v>
      </c>
      <c r="F32" s="4">
        <f t="shared" si="1"/>
        <v>906</v>
      </c>
      <c r="G32" s="4">
        <v>300</v>
      </c>
      <c r="H32" s="45"/>
      <c r="I32" s="46"/>
    </row>
    <row r="33" spans="2:9" ht="19.5" customHeight="1" thickBot="1" x14ac:dyDescent="0.2">
      <c r="B33" s="275"/>
      <c r="C33" s="6" t="s">
        <v>38</v>
      </c>
      <c r="D33" s="35">
        <v>141</v>
      </c>
      <c r="E33" s="7">
        <v>172</v>
      </c>
      <c r="F33" s="7">
        <f t="shared" si="1"/>
        <v>313</v>
      </c>
      <c r="G33" s="40">
        <v>137</v>
      </c>
      <c r="H33" s="47"/>
      <c r="I33" s="48"/>
    </row>
    <row r="34" spans="2:9" ht="19.5" customHeight="1" thickBot="1" x14ac:dyDescent="0.2">
      <c r="B34" s="266" t="s">
        <v>2</v>
      </c>
      <c r="C34" s="267"/>
      <c r="D34" s="51">
        <f t="shared" ref="D34:I34" si="3">SUM(D3+D15+D20+D23+D30)</f>
        <v>40192</v>
      </c>
      <c r="E34" s="51">
        <f t="shared" si="3"/>
        <v>45426</v>
      </c>
      <c r="F34" s="51">
        <f t="shared" si="3"/>
        <v>85618</v>
      </c>
      <c r="G34" s="51">
        <f t="shared" si="3"/>
        <v>33913</v>
      </c>
      <c r="H34" s="51">
        <f t="shared" si="3"/>
        <v>12569</v>
      </c>
      <c r="I34" s="52">
        <f t="shared" si="3"/>
        <v>20147</v>
      </c>
    </row>
  </sheetData>
  <mergeCells count="13">
    <mergeCell ref="B16:B19"/>
    <mergeCell ref="H1:I1"/>
    <mergeCell ref="B2:C2"/>
    <mergeCell ref="B3:C3"/>
    <mergeCell ref="B4:B14"/>
    <mergeCell ref="B15:C15"/>
    <mergeCell ref="B20:C20"/>
    <mergeCell ref="B21:B22"/>
    <mergeCell ref="B34:C34"/>
    <mergeCell ref="B23:C23"/>
    <mergeCell ref="B24:B29"/>
    <mergeCell ref="B30:C30"/>
    <mergeCell ref="B31:B3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I34"/>
  <sheetViews>
    <sheetView zoomScaleNormal="100" workbookViewId="0">
      <selection activeCell="G24" activeCellId="1" sqref="A1 G24"/>
    </sheetView>
  </sheetViews>
  <sheetFormatPr defaultRowHeight="13.5" x14ac:dyDescent="0.15"/>
  <cols>
    <col min="1" max="1" width="5.625" customWidth="1"/>
    <col min="2" max="2" width="4.125" customWidth="1"/>
    <col min="3" max="9" width="10.625" customWidth="1"/>
  </cols>
  <sheetData>
    <row r="1" spans="2:9" ht="20.25" customHeight="1" thickBot="1" x14ac:dyDescent="0.2">
      <c r="D1" s="1"/>
      <c r="E1" s="1"/>
      <c r="F1" s="1"/>
      <c r="G1" s="1"/>
      <c r="H1" s="278">
        <v>38411</v>
      </c>
      <c r="I1" s="279"/>
    </row>
    <row r="2" spans="2:9" ht="19.5" customHeight="1" x14ac:dyDescent="0.15">
      <c r="B2" s="280" t="s">
        <v>39</v>
      </c>
      <c r="C2" s="281"/>
      <c r="D2" s="5" t="s">
        <v>5</v>
      </c>
      <c r="E2" s="5" t="s">
        <v>6</v>
      </c>
      <c r="F2" s="5" t="s">
        <v>2</v>
      </c>
      <c r="G2" s="5" t="s">
        <v>0</v>
      </c>
      <c r="H2" s="5" t="s">
        <v>7</v>
      </c>
      <c r="I2" s="11" t="s">
        <v>1</v>
      </c>
    </row>
    <row r="3" spans="2:9" ht="19.5" customHeight="1" x14ac:dyDescent="0.15">
      <c r="B3" s="282" t="s">
        <v>12</v>
      </c>
      <c r="C3" s="283"/>
      <c r="D3" s="15">
        <f t="shared" ref="D3:I3" si="0">SUM(D4:D14)</f>
        <v>32088</v>
      </c>
      <c r="E3" s="15">
        <f t="shared" si="0"/>
        <v>36035</v>
      </c>
      <c r="F3" s="15">
        <f t="shared" si="0"/>
        <v>68123</v>
      </c>
      <c r="G3" s="15">
        <f t="shared" si="0"/>
        <v>28114</v>
      </c>
      <c r="H3" s="15">
        <f t="shared" si="0"/>
        <v>10325</v>
      </c>
      <c r="I3" s="16">
        <f t="shared" si="0"/>
        <v>14221</v>
      </c>
    </row>
    <row r="4" spans="2:9" ht="19.5" customHeight="1" x14ac:dyDescent="0.15">
      <c r="B4" s="264"/>
      <c r="C4" s="2" t="s">
        <v>14</v>
      </c>
      <c r="D4" s="3">
        <v>1722</v>
      </c>
      <c r="E4" s="3">
        <v>2085</v>
      </c>
      <c r="F4" s="3">
        <f>SUM(D4:E4)</f>
        <v>3807</v>
      </c>
      <c r="G4" s="3">
        <v>1700</v>
      </c>
      <c r="H4" s="3">
        <v>349</v>
      </c>
      <c r="I4" s="12">
        <v>1193</v>
      </c>
    </row>
    <row r="5" spans="2:9" ht="19.5" customHeight="1" x14ac:dyDescent="0.15">
      <c r="B5" s="276"/>
      <c r="C5" s="2" t="s">
        <v>15</v>
      </c>
      <c r="D5" s="3">
        <v>3072</v>
      </c>
      <c r="E5" s="3">
        <v>3732</v>
      </c>
      <c r="F5" s="3">
        <f t="shared" ref="F5:F33" si="1">SUM(D5:E5)</f>
        <v>6804</v>
      </c>
      <c r="G5" s="3">
        <v>2886</v>
      </c>
      <c r="H5" s="3">
        <v>940</v>
      </c>
      <c r="I5" s="12">
        <v>1662</v>
      </c>
    </row>
    <row r="6" spans="2:9" ht="19.5" customHeight="1" x14ac:dyDescent="0.15">
      <c r="B6" s="276"/>
      <c r="C6" s="2" t="s">
        <v>16</v>
      </c>
      <c r="D6" s="3">
        <v>4085</v>
      </c>
      <c r="E6" s="3">
        <v>4600</v>
      </c>
      <c r="F6" s="3">
        <f t="shared" si="1"/>
        <v>8685</v>
      </c>
      <c r="G6" s="3">
        <v>4014</v>
      </c>
      <c r="H6" s="3">
        <v>1109</v>
      </c>
      <c r="I6" s="12">
        <v>2013</v>
      </c>
    </row>
    <row r="7" spans="2:9" ht="19.5" customHeight="1" x14ac:dyDescent="0.15">
      <c r="B7" s="276"/>
      <c r="C7" s="2" t="s">
        <v>17</v>
      </c>
      <c r="D7" s="3">
        <v>3646</v>
      </c>
      <c r="E7" s="3">
        <v>3945</v>
      </c>
      <c r="F7" s="3">
        <f t="shared" si="1"/>
        <v>7591</v>
      </c>
      <c r="G7" s="3">
        <v>2921</v>
      </c>
      <c r="H7" s="3">
        <v>1520</v>
      </c>
      <c r="I7" s="12">
        <v>995</v>
      </c>
    </row>
    <row r="8" spans="2:9" ht="19.5" customHeight="1" x14ac:dyDescent="0.15">
      <c r="B8" s="276"/>
      <c r="C8" s="2" t="s">
        <v>18</v>
      </c>
      <c r="D8" s="3">
        <v>3934</v>
      </c>
      <c r="E8" s="3">
        <v>4322</v>
      </c>
      <c r="F8" s="3">
        <f t="shared" si="1"/>
        <v>8256</v>
      </c>
      <c r="G8" s="3">
        <v>3340</v>
      </c>
      <c r="H8" s="3">
        <v>1346</v>
      </c>
      <c r="I8" s="12">
        <v>1406</v>
      </c>
    </row>
    <row r="9" spans="2:9" ht="19.5" customHeight="1" x14ac:dyDescent="0.15">
      <c r="B9" s="276"/>
      <c r="C9" s="2" t="s">
        <v>19</v>
      </c>
      <c r="D9" s="3">
        <v>3837</v>
      </c>
      <c r="E9" s="3">
        <v>4314</v>
      </c>
      <c r="F9" s="3">
        <f t="shared" si="1"/>
        <v>8151</v>
      </c>
      <c r="G9" s="3">
        <v>3281</v>
      </c>
      <c r="H9" s="3">
        <v>1273</v>
      </c>
      <c r="I9" s="12">
        <v>1667</v>
      </c>
    </row>
    <row r="10" spans="2:9" ht="19.5" customHeight="1" x14ac:dyDescent="0.15">
      <c r="B10" s="276"/>
      <c r="C10" s="2" t="s">
        <v>20</v>
      </c>
      <c r="D10" s="3">
        <v>2870</v>
      </c>
      <c r="E10" s="3">
        <v>3242</v>
      </c>
      <c r="F10" s="3">
        <f t="shared" si="1"/>
        <v>6112</v>
      </c>
      <c r="G10" s="3">
        <v>2363</v>
      </c>
      <c r="H10" s="3">
        <v>1036</v>
      </c>
      <c r="I10" s="12">
        <v>1002</v>
      </c>
    </row>
    <row r="11" spans="2:9" ht="19.5" customHeight="1" x14ac:dyDescent="0.15">
      <c r="B11" s="276"/>
      <c r="C11" s="2" t="s">
        <v>21</v>
      </c>
      <c r="D11" s="3">
        <v>3982</v>
      </c>
      <c r="E11" s="3">
        <v>4549</v>
      </c>
      <c r="F11" s="3">
        <f t="shared" si="1"/>
        <v>8531</v>
      </c>
      <c r="G11" s="3">
        <v>3529</v>
      </c>
      <c r="H11" s="3">
        <v>1441</v>
      </c>
      <c r="I11" s="12">
        <v>1716</v>
      </c>
    </row>
    <row r="12" spans="2:9" ht="19.5" customHeight="1" x14ac:dyDescent="0.15">
      <c r="B12" s="276"/>
      <c r="C12" s="2" t="s">
        <v>22</v>
      </c>
      <c r="D12" s="3">
        <v>1420</v>
      </c>
      <c r="E12" s="3">
        <v>1537</v>
      </c>
      <c r="F12" s="3">
        <f t="shared" si="1"/>
        <v>2957</v>
      </c>
      <c r="G12" s="3">
        <v>1138</v>
      </c>
      <c r="H12" s="3">
        <v>406</v>
      </c>
      <c r="I12" s="12">
        <v>694</v>
      </c>
    </row>
    <row r="13" spans="2:9" ht="19.5" customHeight="1" x14ac:dyDescent="0.15">
      <c r="B13" s="276"/>
      <c r="C13" s="2" t="s">
        <v>23</v>
      </c>
      <c r="D13" s="3">
        <v>1468</v>
      </c>
      <c r="E13" s="3">
        <v>1487</v>
      </c>
      <c r="F13" s="3">
        <f t="shared" si="1"/>
        <v>2955</v>
      </c>
      <c r="G13" s="3">
        <v>1193</v>
      </c>
      <c r="H13" s="3">
        <v>404</v>
      </c>
      <c r="I13" s="12">
        <v>666</v>
      </c>
    </row>
    <row r="14" spans="2:9" ht="19.5" customHeight="1" thickBot="1" x14ac:dyDescent="0.2">
      <c r="B14" s="277"/>
      <c r="C14" s="6" t="s">
        <v>24</v>
      </c>
      <c r="D14" s="17">
        <v>2052</v>
      </c>
      <c r="E14" s="17">
        <v>2222</v>
      </c>
      <c r="F14" s="17">
        <f t="shared" si="1"/>
        <v>4274</v>
      </c>
      <c r="G14" s="17">
        <v>1749</v>
      </c>
      <c r="H14" s="17">
        <v>501</v>
      </c>
      <c r="I14" s="18">
        <v>1207</v>
      </c>
    </row>
    <row r="15" spans="2:9" ht="19.5" customHeight="1" x14ac:dyDescent="0.15">
      <c r="B15" s="272" t="s">
        <v>13</v>
      </c>
      <c r="C15" s="284"/>
      <c r="D15" s="19">
        <f t="shared" ref="D15:I15" si="2">SUM(D16:D19)</f>
        <v>2663</v>
      </c>
      <c r="E15" s="19">
        <f t="shared" si="2"/>
        <v>3059</v>
      </c>
      <c r="F15" s="19">
        <f t="shared" si="2"/>
        <v>5722</v>
      </c>
      <c r="G15" s="19">
        <f t="shared" si="2"/>
        <v>2022</v>
      </c>
      <c r="H15" s="19">
        <f t="shared" si="2"/>
        <v>819</v>
      </c>
      <c r="I15" s="20">
        <f t="shared" si="2"/>
        <v>1543</v>
      </c>
    </row>
    <row r="16" spans="2:9" ht="19.5" customHeight="1" x14ac:dyDescent="0.15">
      <c r="B16" s="264" t="s">
        <v>8</v>
      </c>
      <c r="C16" s="2" t="s">
        <v>25</v>
      </c>
      <c r="D16" s="3">
        <v>876</v>
      </c>
      <c r="E16" s="3">
        <v>959</v>
      </c>
      <c r="F16" s="3">
        <f t="shared" si="1"/>
        <v>1835</v>
      </c>
      <c r="G16" s="3">
        <v>671</v>
      </c>
      <c r="H16" s="3">
        <v>230</v>
      </c>
      <c r="I16" s="12">
        <v>519</v>
      </c>
    </row>
    <row r="17" spans="2:9" ht="19.5" customHeight="1" x14ac:dyDescent="0.15">
      <c r="B17" s="276"/>
      <c r="C17" s="2" t="s">
        <v>26</v>
      </c>
      <c r="D17" s="3">
        <v>1079</v>
      </c>
      <c r="E17" s="3">
        <v>1250</v>
      </c>
      <c r="F17" s="3">
        <f t="shared" si="1"/>
        <v>2329</v>
      </c>
      <c r="G17" s="3">
        <v>839</v>
      </c>
      <c r="H17" s="3">
        <v>313</v>
      </c>
      <c r="I17" s="12">
        <v>606</v>
      </c>
    </row>
    <row r="18" spans="2:9" ht="19.5" customHeight="1" x14ac:dyDescent="0.15">
      <c r="B18" s="276"/>
      <c r="C18" s="2" t="s">
        <v>4</v>
      </c>
      <c r="D18" s="3">
        <v>480</v>
      </c>
      <c r="E18" s="3">
        <v>576</v>
      </c>
      <c r="F18" s="3">
        <f t="shared" si="1"/>
        <v>1056</v>
      </c>
      <c r="G18" s="3">
        <v>342</v>
      </c>
      <c r="H18" s="3">
        <v>208</v>
      </c>
      <c r="I18" s="12">
        <v>255</v>
      </c>
    </row>
    <row r="19" spans="2:9" ht="19.5" customHeight="1" thickBot="1" x14ac:dyDescent="0.2">
      <c r="B19" s="277"/>
      <c r="C19" s="6" t="s">
        <v>27</v>
      </c>
      <c r="D19" s="9">
        <v>228</v>
      </c>
      <c r="E19" s="9">
        <v>274</v>
      </c>
      <c r="F19" s="9">
        <f t="shared" si="1"/>
        <v>502</v>
      </c>
      <c r="G19" s="9">
        <v>170</v>
      </c>
      <c r="H19" s="9">
        <v>68</v>
      </c>
      <c r="I19" s="13">
        <v>163</v>
      </c>
    </row>
    <row r="20" spans="2:9" ht="19.5" customHeight="1" x14ac:dyDescent="0.15">
      <c r="B20" s="262" t="s">
        <v>9</v>
      </c>
      <c r="C20" s="263"/>
      <c r="D20" s="19">
        <f t="shared" ref="D20:I20" si="3">SUM(D21:D22)</f>
        <v>1823</v>
      </c>
      <c r="E20" s="19">
        <f t="shared" si="3"/>
        <v>2097</v>
      </c>
      <c r="F20" s="19">
        <f t="shared" si="3"/>
        <v>3920</v>
      </c>
      <c r="G20" s="19">
        <f t="shared" si="3"/>
        <v>1380</v>
      </c>
      <c r="H20" s="19">
        <f t="shared" si="3"/>
        <v>486</v>
      </c>
      <c r="I20" s="20">
        <f t="shared" si="3"/>
        <v>1278</v>
      </c>
    </row>
    <row r="21" spans="2:9" ht="19.5" customHeight="1" x14ac:dyDescent="0.15">
      <c r="B21" s="264"/>
      <c r="C21" s="2" t="s">
        <v>28</v>
      </c>
      <c r="D21" s="3">
        <v>851</v>
      </c>
      <c r="E21" s="3">
        <v>974</v>
      </c>
      <c r="F21" s="3">
        <f t="shared" si="1"/>
        <v>1825</v>
      </c>
      <c r="G21" s="3">
        <v>621</v>
      </c>
      <c r="H21" s="3">
        <v>294</v>
      </c>
      <c r="I21" s="12">
        <v>489</v>
      </c>
    </row>
    <row r="22" spans="2:9" ht="19.5" customHeight="1" thickBot="1" x14ac:dyDescent="0.2">
      <c r="B22" s="265"/>
      <c r="C22" s="25" t="s">
        <v>29</v>
      </c>
      <c r="D22" s="17">
        <v>972</v>
      </c>
      <c r="E22" s="17">
        <v>1123</v>
      </c>
      <c r="F22" s="17">
        <f t="shared" si="1"/>
        <v>2095</v>
      </c>
      <c r="G22" s="17">
        <v>759</v>
      </c>
      <c r="H22" s="17">
        <v>192</v>
      </c>
      <c r="I22" s="18">
        <v>789</v>
      </c>
    </row>
    <row r="23" spans="2:9" ht="19.5" customHeight="1" x14ac:dyDescent="0.15">
      <c r="B23" s="268" t="s">
        <v>10</v>
      </c>
      <c r="C23" s="269"/>
      <c r="D23" s="19">
        <f t="shared" ref="D23:I23" si="4">SUM(D24:D29)</f>
        <v>2524</v>
      </c>
      <c r="E23" s="19">
        <f t="shared" si="4"/>
        <v>2937</v>
      </c>
      <c r="F23" s="19">
        <f t="shared" si="4"/>
        <v>5461</v>
      </c>
      <c r="G23" s="19">
        <f t="shared" si="4"/>
        <v>1897</v>
      </c>
      <c r="H23" s="26">
        <f t="shared" si="4"/>
        <v>629</v>
      </c>
      <c r="I23" s="27">
        <f t="shared" si="4"/>
        <v>1881</v>
      </c>
    </row>
    <row r="24" spans="2:9" ht="19.5" customHeight="1" x14ac:dyDescent="0.15">
      <c r="B24" s="270" t="s">
        <v>8</v>
      </c>
      <c r="C24" s="43" t="s">
        <v>30</v>
      </c>
      <c r="D24" s="3">
        <v>622</v>
      </c>
      <c r="E24" s="3">
        <v>714</v>
      </c>
      <c r="F24" s="3">
        <f t="shared" si="1"/>
        <v>1336</v>
      </c>
      <c r="G24" s="3">
        <v>449</v>
      </c>
      <c r="H24" s="23">
        <v>174</v>
      </c>
      <c r="I24" s="28">
        <v>399</v>
      </c>
    </row>
    <row r="25" spans="2:9" ht="19.5" customHeight="1" x14ac:dyDescent="0.15">
      <c r="B25" s="270"/>
      <c r="C25" s="43" t="s">
        <v>31</v>
      </c>
      <c r="D25" s="3">
        <v>224</v>
      </c>
      <c r="E25" s="3">
        <v>257</v>
      </c>
      <c r="F25" s="3">
        <f t="shared" si="1"/>
        <v>481</v>
      </c>
      <c r="G25" s="3">
        <v>170</v>
      </c>
      <c r="H25" s="23">
        <v>55</v>
      </c>
      <c r="I25" s="28">
        <v>142</v>
      </c>
    </row>
    <row r="26" spans="2:9" ht="19.5" customHeight="1" x14ac:dyDescent="0.15">
      <c r="B26" s="270"/>
      <c r="C26" s="43" t="s">
        <v>32</v>
      </c>
      <c r="D26" s="3">
        <v>878</v>
      </c>
      <c r="E26" s="3">
        <v>991</v>
      </c>
      <c r="F26" s="3">
        <f t="shared" si="1"/>
        <v>1869</v>
      </c>
      <c r="G26" s="3">
        <v>649</v>
      </c>
      <c r="H26" s="23">
        <v>229</v>
      </c>
      <c r="I26" s="28">
        <v>659</v>
      </c>
    </row>
    <row r="27" spans="2:9" ht="19.5" customHeight="1" x14ac:dyDescent="0.15">
      <c r="B27" s="270"/>
      <c r="C27" s="43" t="s">
        <v>33</v>
      </c>
      <c r="D27" s="4">
        <v>261</v>
      </c>
      <c r="E27" s="4">
        <v>333</v>
      </c>
      <c r="F27" s="4">
        <f t="shared" si="1"/>
        <v>594</v>
      </c>
      <c r="G27" s="4">
        <v>201</v>
      </c>
      <c r="H27" s="24">
        <v>80</v>
      </c>
      <c r="I27" s="29">
        <v>204</v>
      </c>
    </row>
    <row r="28" spans="2:9" ht="19.5" customHeight="1" x14ac:dyDescent="0.15">
      <c r="B28" s="270"/>
      <c r="C28" s="43" t="s">
        <v>34</v>
      </c>
      <c r="D28" s="4">
        <v>72</v>
      </c>
      <c r="E28" s="4">
        <v>81</v>
      </c>
      <c r="F28" s="4">
        <f t="shared" si="1"/>
        <v>153</v>
      </c>
      <c r="G28" s="4">
        <v>59</v>
      </c>
      <c r="H28" s="24">
        <v>16</v>
      </c>
      <c r="I28" s="29">
        <v>63</v>
      </c>
    </row>
    <row r="29" spans="2:9" ht="19.5" customHeight="1" thickBot="1" x14ac:dyDescent="0.2">
      <c r="B29" s="271"/>
      <c r="C29" s="44" t="s">
        <v>35</v>
      </c>
      <c r="D29" s="7">
        <v>467</v>
      </c>
      <c r="E29" s="7">
        <v>561</v>
      </c>
      <c r="F29" s="7">
        <f t="shared" si="1"/>
        <v>1028</v>
      </c>
      <c r="G29" s="7">
        <v>369</v>
      </c>
      <c r="H29" s="30">
        <v>75</v>
      </c>
      <c r="I29" s="31">
        <v>414</v>
      </c>
    </row>
    <row r="30" spans="2:9" ht="19.5" customHeight="1" x14ac:dyDescent="0.15">
      <c r="B30" s="272" t="s">
        <v>11</v>
      </c>
      <c r="C30" s="273"/>
      <c r="D30" s="21">
        <f t="shared" ref="D30:I30" si="5">SUM(D31:D33)</f>
        <v>1632</v>
      </c>
      <c r="E30" s="21">
        <f t="shared" si="5"/>
        <v>1778</v>
      </c>
      <c r="F30" s="21">
        <f t="shared" si="5"/>
        <v>3410</v>
      </c>
      <c r="G30" s="21">
        <f t="shared" si="5"/>
        <v>1194</v>
      </c>
      <c r="H30" s="21">
        <f t="shared" si="5"/>
        <v>334</v>
      </c>
      <c r="I30" s="22">
        <f t="shared" si="5"/>
        <v>1341</v>
      </c>
    </row>
    <row r="31" spans="2:9" ht="19.5" customHeight="1" x14ac:dyDescent="0.15">
      <c r="B31" s="264" t="s">
        <v>3</v>
      </c>
      <c r="C31" s="2" t="s">
        <v>36</v>
      </c>
      <c r="D31" s="4">
        <v>1068</v>
      </c>
      <c r="E31" s="4">
        <v>1136</v>
      </c>
      <c r="F31" s="4">
        <f t="shared" si="1"/>
        <v>2204</v>
      </c>
      <c r="G31" s="4">
        <v>761</v>
      </c>
      <c r="H31" s="4">
        <v>225</v>
      </c>
      <c r="I31" s="14">
        <v>819</v>
      </c>
    </row>
    <row r="32" spans="2:9" ht="19.5" customHeight="1" x14ac:dyDescent="0.15">
      <c r="B32" s="274"/>
      <c r="C32" s="2" t="s">
        <v>37</v>
      </c>
      <c r="D32" s="4">
        <v>424</v>
      </c>
      <c r="E32" s="4">
        <v>471</v>
      </c>
      <c r="F32" s="4">
        <f t="shared" si="1"/>
        <v>895</v>
      </c>
      <c r="G32" s="4">
        <v>299</v>
      </c>
      <c r="H32" s="4">
        <v>92</v>
      </c>
      <c r="I32" s="14">
        <v>348</v>
      </c>
    </row>
    <row r="33" spans="2:9" ht="19.5" customHeight="1" thickBot="1" x14ac:dyDescent="0.2">
      <c r="B33" s="275"/>
      <c r="C33" s="6" t="s">
        <v>38</v>
      </c>
      <c r="D33" s="7">
        <v>140</v>
      </c>
      <c r="E33" s="7">
        <v>171</v>
      </c>
      <c r="F33" s="7">
        <f t="shared" si="1"/>
        <v>311</v>
      </c>
      <c r="G33" s="7">
        <v>134</v>
      </c>
      <c r="H33" s="7">
        <v>17</v>
      </c>
      <c r="I33" s="8">
        <v>174</v>
      </c>
    </row>
    <row r="34" spans="2:9" ht="19.5" customHeight="1" thickBot="1" x14ac:dyDescent="0.2">
      <c r="B34" s="266" t="s">
        <v>2</v>
      </c>
      <c r="C34" s="267"/>
      <c r="D34" s="51">
        <f t="shared" ref="D34:I34" si="6">SUM(D3+D15+D20+D23+D30)</f>
        <v>40730</v>
      </c>
      <c r="E34" s="51">
        <f t="shared" si="6"/>
        <v>45906</v>
      </c>
      <c r="F34" s="51">
        <f t="shared" si="6"/>
        <v>86636</v>
      </c>
      <c r="G34" s="51">
        <f t="shared" si="6"/>
        <v>34607</v>
      </c>
      <c r="H34" s="51">
        <f t="shared" si="6"/>
        <v>12593</v>
      </c>
      <c r="I34" s="52">
        <f t="shared" si="6"/>
        <v>20264</v>
      </c>
    </row>
  </sheetData>
  <mergeCells count="13">
    <mergeCell ref="H1:I1"/>
    <mergeCell ref="B2:C2"/>
    <mergeCell ref="B3:C3"/>
    <mergeCell ref="B4:B14"/>
    <mergeCell ref="B34:C34"/>
    <mergeCell ref="B15:C15"/>
    <mergeCell ref="B24:B29"/>
    <mergeCell ref="B30:C30"/>
    <mergeCell ref="B31:B33"/>
    <mergeCell ref="B16:B19"/>
    <mergeCell ref="B20:C20"/>
    <mergeCell ref="B21:B22"/>
    <mergeCell ref="B23:C23"/>
  </mergeCells>
  <phoneticPr fontId="2"/>
  <pageMargins left="0.64" right="0.68" top="0.98399999999999999" bottom="0.98399999999999999" header="0.51200000000000001" footer="0.51200000000000001"/>
  <pageSetup paperSize="9" orientation="portrait" verticalDpi="1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zoomScaleNormal="100" workbookViewId="0"/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1"/>
      <c r="D1" s="1"/>
      <c r="E1" s="1"/>
      <c r="F1" s="1"/>
      <c r="G1" s="278">
        <v>38442</v>
      </c>
      <c r="H1" s="279"/>
    </row>
    <row r="2" spans="2:8" ht="19.5" customHeight="1" x14ac:dyDescent="0.15">
      <c r="B2" s="53" t="s">
        <v>40</v>
      </c>
      <c r="C2" s="5" t="s">
        <v>5</v>
      </c>
      <c r="D2" s="5" t="s">
        <v>6</v>
      </c>
      <c r="E2" s="5" t="s">
        <v>2</v>
      </c>
      <c r="F2" s="5" t="s">
        <v>0</v>
      </c>
      <c r="G2" s="5" t="s">
        <v>7</v>
      </c>
      <c r="H2" s="11" t="s">
        <v>1</v>
      </c>
    </row>
    <row r="3" spans="2:8" ht="19.5" customHeight="1" x14ac:dyDescent="0.15">
      <c r="B3" s="54" t="s">
        <v>14</v>
      </c>
      <c r="C3" s="3">
        <v>1719</v>
      </c>
      <c r="D3" s="3">
        <v>2087</v>
      </c>
      <c r="E3" s="3">
        <f>SUM(C3:D3)</f>
        <v>3806</v>
      </c>
      <c r="F3" s="3">
        <v>1698</v>
      </c>
      <c r="G3" s="3">
        <v>350</v>
      </c>
      <c r="H3" s="12">
        <v>1194</v>
      </c>
    </row>
    <row r="4" spans="2:8" ht="19.5" customHeight="1" x14ac:dyDescent="0.15">
      <c r="B4" s="54" t="s">
        <v>15</v>
      </c>
      <c r="C4" s="3">
        <v>3078</v>
      </c>
      <c r="D4" s="3">
        <v>3728</v>
      </c>
      <c r="E4" s="3">
        <f t="shared" ref="E4:E28" si="0">SUM(C4:D4)</f>
        <v>6806</v>
      </c>
      <c r="F4" s="3">
        <v>2894</v>
      </c>
      <c r="G4" s="3">
        <v>951</v>
      </c>
      <c r="H4" s="12">
        <v>1660</v>
      </c>
    </row>
    <row r="5" spans="2:8" ht="19.5" customHeight="1" x14ac:dyDescent="0.15">
      <c r="B5" s="54" t="s">
        <v>16</v>
      </c>
      <c r="C5" s="3">
        <v>4067</v>
      </c>
      <c r="D5" s="3">
        <v>4585</v>
      </c>
      <c r="E5" s="3">
        <f t="shared" si="0"/>
        <v>8652</v>
      </c>
      <c r="F5" s="3">
        <v>3987</v>
      </c>
      <c r="G5" s="3">
        <v>1121</v>
      </c>
      <c r="H5" s="12">
        <v>2014</v>
      </c>
    </row>
    <row r="6" spans="2:8" ht="19.5" customHeight="1" x14ac:dyDescent="0.15">
      <c r="B6" s="54" t="s">
        <v>17</v>
      </c>
      <c r="C6" s="3">
        <v>3666</v>
      </c>
      <c r="D6" s="3">
        <v>3948</v>
      </c>
      <c r="E6" s="3">
        <f t="shared" si="0"/>
        <v>7614</v>
      </c>
      <c r="F6" s="3">
        <v>2939</v>
      </c>
      <c r="G6" s="3">
        <v>1520</v>
      </c>
      <c r="H6" s="12">
        <v>999</v>
      </c>
    </row>
    <row r="7" spans="2:8" ht="19.5" customHeight="1" x14ac:dyDescent="0.15">
      <c r="B7" s="54" t="s">
        <v>18</v>
      </c>
      <c r="C7" s="3">
        <v>3930</v>
      </c>
      <c r="D7" s="3">
        <v>4304</v>
      </c>
      <c r="E7" s="3">
        <f t="shared" si="0"/>
        <v>8234</v>
      </c>
      <c r="F7" s="3">
        <v>3343</v>
      </c>
      <c r="G7" s="3">
        <v>1337</v>
      </c>
      <c r="H7" s="12">
        <v>1410</v>
      </c>
    </row>
    <row r="8" spans="2:8" ht="19.5" customHeight="1" x14ac:dyDescent="0.15">
      <c r="B8" s="54" t="s">
        <v>19</v>
      </c>
      <c r="C8" s="3">
        <v>3837</v>
      </c>
      <c r="D8" s="3">
        <v>4310</v>
      </c>
      <c r="E8" s="3">
        <f t="shared" si="0"/>
        <v>8147</v>
      </c>
      <c r="F8" s="3">
        <v>3289</v>
      </c>
      <c r="G8" s="3">
        <v>1279</v>
      </c>
      <c r="H8" s="12">
        <v>1665</v>
      </c>
    </row>
    <row r="9" spans="2:8" ht="19.5" customHeight="1" x14ac:dyDescent="0.15">
      <c r="B9" s="54" t="s">
        <v>20</v>
      </c>
      <c r="C9" s="3">
        <v>2859</v>
      </c>
      <c r="D9" s="3">
        <v>3223</v>
      </c>
      <c r="E9" s="3">
        <f t="shared" si="0"/>
        <v>6082</v>
      </c>
      <c r="F9" s="3">
        <v>2363</v>
      </c>
      <c r="G9" s="3">
        <v>1032</v>
      </c>
      <c r="H9" s="12">
        <v>1006</v>
      </c>
    </row>
    <row r="10" spans="2:8" ht="19.5" customHeight="1" x14ac:dyDescent="0.15">
      <c r="B10" s="54" t="s">
        <v>21</v>
      </c>
      <c r="C10" s="3">
        <v>3961</v>
      </c>
      <c r="D10" s="3">
        <v>4533</v>
      </c>
      <c r="E10" s="3">
        <f t="shared" si="0"/>
        <v>8494</v>
      </c>
      <c r="F10" s="3">
        <v>3525</v>
      </c>
      <c r="G10" s="3">
        <v>1436</v>
      </c>
      <c r="H10" s="12">
        <v>1718</v>
      </c>
    </row>
    <row r="11" spans="2:8" ht="19.5" customHeight="1" x14ac:dyDescent="0.15">
      <c r="B11" s="54" t="s">
        <v>22</v>
      </c>
      <c r="C11" s="3">
        <v>1429</v>
      </c>
      <c r="D11" s="3">
        <v>1542</v>
      </c>
      <c r="E11" s="3">
        <f t="shared" si="0"/>
        <v>2971</v>
      </c>
      <c r="F11" s="3">
        <v>1141</v>
      </c>
      <c r="G11" s="3">
        <v>412</v>
      </c>
      <c r="H11" s="12">
        <v>696</v>
      </c>
    </row>
    <row r="12" spans="2:8" ht="19.5" customHeight="1" x14ac:dyDescent="0.15">
      <c r="B12" s="54" t="s">
        <v>23</v>
      </c>
      <c r="C12" s="3">
        <v>1463</v>
      </c>
      <c r="D12" s="3">
        <v>1487</v>
      </c>
      <c r="E12" s="3">
        <f t="shared" si="0"/>
        <v>2950</v>
      </c>
      <c r="F12" s="3">
        <v>1197</v>
      </c>
      <c r="G12" s="3">
        <v>401</v>
      </c>
      <c r="H12" s="12">
        <v>670</v>
      </c>
    </row>
    <row r="13" spans="2:8" ht="19.5" customHeight="1" x14ac:dyDescent="0.15">
      <c r="B13" s="54" t="s">
        <v>24</v>
      </c>
      <c r="C13" s="3">
        <v>2055</v>
      </c>
      <c r="D13" s="3">
        <v>2222</v>
      </c>
      <c r="E13" s="3">
        <f t="shared" si="0"/>
        <v>4277</v>
      </c>
      <c r="F13" s="3">
        <v>1746</v>
      </c>
      <c r="G13" s="3">
        <v>507</v>
      </c>
      <c r="H13" s="12">
        <v>1208</v>
      </c>
    </row>
    <row r="14" spans="2:8" ht="19.5" customHeight="1" x14ac:dyDescent="0.15">
      <c r="B14" s="54" t="s">
        <v>25</v>
      </c>
      <c r="C14" s="3">
        <v>869</v>
      </c>
      <c r="D14" s="3">
        <v>958</v>
      </c>
      <c r="E14" s="3">
        <f t="shared" si="0"/>
        <v>1827</v>
      </c>
      <c r="F14" s="3">
        <v>669</v>
      </c>
      <c r="G14" s="3">
        <v>231</v>
      </c>
      <c r="H14" s="12">
        <v>518</v>
      </c>
    </row>
    <row r="15" spans="2:8" ht="19.5" customHeight="1" x14ac:dyDescent="0.15">
      <c r="B15" s="54" t="s">
        <v>26</v>
      </c>
      <c r="C15" s="3">
        <v>1079</v>
      </c>
      <c r="D15" s="3">
        <v>1253</v>
      </c>
      <c r="E15" s="3">
        <f t="shared" si="0"/>
        <v>2332</v>
      </c>
      <c r="F15" s="3">
        <v>840</v>
      </c>
      <c r="G15" s="3">
        <v>310</v>
      </c>
      <c r="H15" s="12">
        <v>610</v>
      </c>
    </row>
    <row r="16" spans="2:8" ht="19.5" customHeight="1" x14ac:dyDescent="0.15">
      <c r="B16" s="54" t="s">
        <v>4</v>
      </c>
      <c r="C16" s="3">
        <v>477</v>
      </c>
      <c r="D16" s="3">
        <v>578</v>
      </c>
      <c r="E16" s="3">
        <f t="shared" si="0"/>
        <v>1055</v>
      </c>
      <c r="F16" s="3">
        <v>342</v>
      </c>
      <c r="G16" s="3">
        <v>205</v>
      </c>
      <c r="H16" s="12">
        <v>256</v>
      </c>
    </row>
    <row r="17" spans="2:8" ht="19.5" customHeight="1" x14ac:dyDescent="0.15">
      <c r="B17" s="54" t="s">
        <v>27</v>
      </c>
      <c r="C17" s="3">
        <v>228</v>
      </c>
      <c r="D17" s="3">
        <v>271</v>
      </c>
      <c r="E17" s="3">
        <f t="shared" si="0"/>
        <v>499</v>
      </c>
      <c r="F17" s="3">
        <v>171</v>
      </c>
      <c r="G17" s="3">
        <v>67</v>
      </c>
      <c r="H17" s="12">
        <v>163</v>
      </c>
    </row>
    <row r="18" spans="2:8" ht="19.5" customHeight="1" x14ac:dyDescent="0.15">
      <c r="B18" s="54" t="s">
        <v>28</v>
      </c>
      <c r="C18" s="3">
        <v>846</v>
      </c>
      <c r="D18" s="3">
        <v>976</v>
      </c>
      <c r="E18" s="3">
        <f t="shared" si="0"/>
        <v>1822</v>
      </c>
      <c r="F18" s="3">
        <v>626</v>
      </c>
      <c r="G18" s="3">
        <v>294</v>
      </c>
      <c r="H18" s="12">
        <v>489</v>
      </c>
    </row>
    <row r="19" spans="2:8" ht="19.5" customHeight="1" x14ac:dyDescent="0.15">
      <c r="B19" s="54" t="s">
        <v>29</v>
      </c>
      <c r="C19" s="3">
        <v>962</v>
      </c>
      <c r="D19" s="3">
        <v>1113</v>
      </c>
      <c r="E19" s="3">
        <f t="shared" si="0"/>
        <v>2075</v>
      </c>
      <c r="F19" s="3">
        <v>756</v>
      </c>
      <c r="G19" s="3">
        <v>185</v>
      </c>
      <c r="H19" s="12">
        <v>787</v>
      </c>
    </row>
    <row r="20" spans="2:8" ht="19.5" customHeight="1" x14ac:dyDescent="0.15">
      <c r="B20" s="54" t="s">
        <v>30</v>
      </c>
      <c r="C20" s="3">
        <v>627</v>
      </c>
      <c r="D20" s="3">
        <v>713</v>
      </c>
      <c r="E20" s="3">
        <f t="shared" si="0"/>
        <v>1340</v>
      </c>
      <c r="F20" s="3">
        <v>449</v>
      </c>
      <c r="G20" s="23">
        <v>175</v>
      </c>
      <c r="H20" s="28">
        <v>402</v>
      </c>
    </row>
    <row r="21" spans="2:8" ht="19.5" customHeight="1" x14ac:dyDescent="0.15">
      <c r="B21" s="54" t="s">
        <v>31</v>
      </c>
      <c r="C21" s="3">
        <v>226</v>
      </c>
      <c r="D21" s="3">
        <v>257</v>
      </c>
      <c r="E21" s="3">
        <f t="shared" si="0"/>
        <v>483</v>
      </c>
      <c r="F21" s="3">
        <v>171</v>
      </c>
      <c r="G21" s="23">
        <v>53</v>
      </c>
      <c r="H21" s="28">
        <v>144</v>
      </c>
    </row>
    <row r="22" spans="2:8" ht="19.5" customHeight="1" x14ac:dyDescent="0.15">
      <c r="B22" s="54" t="s">
        <v>32</v>
      </c>
      <c r="C22" s="3">
        <v>874</v>
      </c>
      <c r="D22" s="3">
        <v>987</v>
      </c>
      <c r="E22" s="3">
        <f t="shared" si="0"/>
        <v>1861</v>
      </c>
      <c r="F22" s="3">
        <v>646</v>
      </c>
      <c r="G22" s="23">
        <v>229</v>
      </c>
      <c r="H22" s="28">
        <v>656</v>
      </c>
    </row>
    <row r="23" spans="2:8" ht="19.5" customHeight="1" x14ac:dyDescent="0.15">
      <c r="B23" s="54" t="s">
        <v>33</v>
      </c>
      <c r="C23" s="4">
        <v>258</v>
      </c>
      <c r="D23" s="4">
        <v>331</v>
      </c>
      <c r="E23" s="4">
        <f t="shared" si="0"/>
        <v>589</v>
      </c>
      <c r="F23" s="4">
        <v>200</v>
      </c>
      <c r="G23" s="24">
        <v>80</v>
      </c>
      <c r="H23" s="29">
        <v>204</v>
      </c>
    </row>
    <row r="24" spans="2:8" ht="19.5" customHeight="1" x14ac:dyDescent="0.15">
      <c r="B24" s="54" t="s">
        <v>34</v>
      </c>
      <c r="C24" s="4">
        <v>72</v>
      </c>
      <c r="D24" s="4">
        <v>81</v>
      </c>
      <c r="E24" s="4">
        <f t="shared" si="0"/>
        <v>153</v>
      </c>
      <c r="F24" s="4">
        <v>59</v>
      </c>
      <c r="G24" s="24">
        <v>16</v>
      </c>
      <c r="H24" s="29">
        <v>62</v>
      </c>
    </row>
    <row r="25" spans="2:8" ht="19.5" customHeight="1" x14ac:dyDescent="0.15">
      <c r="B25" s="54" t="s">
        <v>35</v>
      </c>
      <c r="C25" s="4">
        <v>460</v>
      </c>
      <c r="D25" s="4">
        <v>557</v>
      </c>
      <c r="E25" s="4">
        <f t="shared" si="0"/>
        <v>1017</v>
      </c>
      <c r="F25" s="4">
        <v>369</v>
      </c>
      <c r="G25" s="24">
        <v>71</v>
      </c>
      <c r="H25" s="29">
        <v>417</v>
      </c>
    </row>
    <row r="26" spans="2:8" ht="19.5" customHeight="1" x14ac:dyDescent="0.15">
      <c r="B26" s="54" t="s">
        <v>36</v>
      </c>
      <c r="C26" s="4">
        <v>1069</v>
      </c>
      <c r="D26" s="4">
        <v>1136</v>
      </c>
      <c r="E26" s="4">
        <f t="shared" si="0"/>
        <v>2205</v>
      </c>
      <c r="F26" s="4">
        <v>764</v>
      </c>
      <c r="G26" s="4">
        <v>228</v>
      </c>
      <c r="H26" s="14">
        <v>821</v>
      </c>
    </row>
    <row r="27" spans="2:8" ht="19.5" customHeight="1" x14ac:dyDescent="0.15">
      <c r="B27" s="54" t="s">
        <v>37</v>
      </c>
      <c r="C27" s="4">
        <v>421</v>
      </c>
      <c r="D27" s="4">
        <v>469</v>
      </c>
      <c r="E27" s="4">
        <f t="shared" si="0"/>
        <v>890</v>
      </c>
      <c r="F27" s="4">
        <v>299</v>
      </c>
      <c r="G27" s="4">
        <v>90</v>
      </c>
      <c r="H27" s="14">
        <v>348</v>
      </c>
    </row>
    <row r="28" spans="2:8" ht="19.5" customHeight="1" thickBot="1" x14ac:dyDescent="0.2">
      <c r="B28" s="57" t="s">
        <v>38</v>
      </c>
      <c r="C28" s="58">
        <v>138</v>
      </c>
      <c r="D28" s="58">
        <v>166</v>
      </c>
      <c r="E28" s="58">
        <f t="shared" si="0"/>
        <v>304</v>
      </c>
      <c r="F28" s="58">
        <v>132</v>
      </c>
      <c r="G28" s="58">
        <v>17</v>
      </c>
      <c r="H28" s="59">
        <v>174</v>
      </c>
    </row>
    <row r="29" spans="2:8" ht="19.5" customHeight="1" thickTop="1" thickBot="1" x14ac:dyDescent="0.2">
      <c r="B29" s="55" t="s">
        <v>41</v>
      </c>
      <c r="C29" s="56">
        <f t="shared" ref="C29:H29" si="1">SUM(C3:C28)</f>
        <v>40670</v>
      </c>
      <c r="D29" s="56">
        <f t="shared" si="1"/>
        <v>45815</v>
      </c>
      <c r="E29" s="56">
        <f t="shared" si="1"/>
        <v>86485</v>
      </c>
      <c r="F29" s="56">
        <f t="shared" si="1"/>
        <v>34615</v>
      </c>
      <c r="G29" s="56">
        <f t="shared" si="1"/>
        <v>12597</v>
      </c>
      <c r="H29" s="60">
        <f t="shared" si="1"/>
        <v>20291</v>
      </c>
    </row>
    <row r="31" spans="2:8" x14ac:dyDescent="0.15">
      <c r="B31" s="285" t="s">
        <v>42</v>
      </c>
      <c r="C31" s="285"/>
      <c r="D31" s="285"/>
      <c r="E31" s="285"/>
      <c r="F31" s="285"/>
      <c r="G31" s="285"/>
      <c r="H31" s="285"/>
    </row>
  </sheetData>
  <mergeCells count="2">
    <mergeCell ref="B31:H31"/>
    <mergeCell ref="G1:H1"/>
  </mergeCells>
  <phoneticPr fontId="2"/>
  <pageMargins left="0.78700000000000003" right="0.62" top="0.98399999999999999" bottom="0.98399999999999999" header="0.51200000000000001" footer="0.51200000000000001"/>
  <pageSetup paperSize="9" orientation="portrait" verticalDpi="1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1"/>
      <c r="D1" s="1"/>
      <c r="E1" s="1"/>
      <c r="F1" s="1"/>
      <c r="G1" s="278">
        <v>38625</v>
      </c>
      <c r="H1" s="279"/>
    </row>
    <row r="2" spans="2:8" ht="19.5" customHeight="1" x14ac:dyDescent="0.15">
      <c r="B2" s="53" t="s">
        <v>40</v>
      </c>
      <c r="C2" s="5" t="s">
        <v>5</v>
      </c>
      <c r="D2" s="5" t="s">
        <v>6</v>
      </c>
      <c r="E2" s="5" t="s">
        <v>2</v>
      </c>
      <c r="F2" s="5" t="s">
        <v>0</v>
      </c>
      <c r="G2" s="5" t="s">
        <v>7</v>
      </c>
      <c r="H2" s="11" t="s">
        <v>1</v>
      </c>
    </row>
    <row r="3" spans="2:8" ht="19.5" customHeight="1" x14ac:dyDescent="0.15">
      <c r="B3" s="54" t="s">
        <v>14</v>
      </c>
      <c r="C3" s="3">
        <v>1705</v>
      </c>
      <c r="D3" s="3">
        <v>2076</v>
      </c>
      <c r="E3" s="3">
        <f>SUM(C3:D3)</f>
        <v>3781</v>
      </c>
      <c r="F3" s="3">
        <v>1697</v>
      </c>
      <c r="G3" s="3">
        <v>353</v>
      </c>
      <c r="H3" s="12">
        <v>1189</v>
      </c>
    </row>
    <row r="4" spans="2:8" ht="19.5" customHeight="1" x14ac:dyDescent="0.15">
      <c r="B4" s="54" t="s">
        <v>15</v>
      </c>
      <c r="C4" s="3">
        <v>3149</v>
      </c>
      <c r="D4" s="3">
        <v>3745</v>
      </c>
      <c r="E4" s="3">
        <f t="shared" ref="E4:E26" si="0">SUM(C4:D4)</f>
        <v>6894</v>
      </c>
      <c r="F4" s="3">
        <v>2962</v>
      </c>
      <c r="G4" s="3">
        <v>973</v>
      </c>
      <c r="H4" s="12">
        <v>1642</v>
      </c>
    </row>
    <row r="5" spans="2:8" ht="19.5" customHeight="1" x14ac:dyDescent="0.15">
      <c r="B5" s="54" t="s">
        <v>16</v>
      </c>
      <c r="C5" s="3">
        <v>4003</v>
      </c>
      <c r="D5" s="3">
        <v>4514</v>
      </c>
      <c r="E5" s="3">
        <f t="shared" si="0"/>
        <v>8517</v>
      </c>
      <c r="F5" s="3">
        <v>3941</v>
      </c>
      <c r="G5" s="3">
        <v>1092</v>
      </c>
      <c r="H5" s="12">
        <v>2031</v>
      </c>
    </row>
    <row r="6" spans="2:8" ht="19.5" customHeight="1" x14ac:dyDescent="0.15">
      <c r="B6" s="54" t="s">
        <v>17</v>
      </c>
      <c r="C6" s="3">
        <v>3736</v>
      </c>
      <c r="D6" s="3">
        <v>4007</v>
      </c>
      <c r="E6" s="3">
        <f t="shared" si="0"/>
        <v>7743</v>
      </c>
      <c r="F6" s="3">
        <v>3022</v>
      </c>
      <c r="G6" s="3">
        <v>1541</v>
      </c>
      <c r="H6" s="12">
        <v>1009</v>
      </c>
    </row>
    <row r="7" spans="2:8" ht="19.5" customHeight="1" x14ac:dyDescent="0.15">
      <c r="B7" s="54" t="s">
        <v>18</v>
      </c>
      <c r="C7" s="3">
        <v>3983</v>
      </c>
      <c r="D7" s="3">
        <v>4312</v>
      </c>
      <c r="E7" s="3">
        <f t="shared" si="0"/>
        <v>8295</v>
      </c>
      <c r="F7" s="3">
        <v>3410</v>
      </c>
      <c r="G7" s="3">
        <v>1332</v>
      </c>
      <c r="H7" s="12">
        <v>1426</v>
      </c>
    </row>
    <row r="8" spans="2:8" ht="19.5" customHeight="1" x14ac:dyDescent="0.15">
      <c r="B8" s="54" t="s">
        <v>19</v>
      </c>
      <c r="C8" s="3">
        <v>3845</v>
      </c>
      <c r="D8" s="3">
        <v>4329</v>
      </c>
      <c r="E8" s="3">
        <f t="shared" si="0"/>
        <v>8174</v>
      </c>
      <c r="F8" s="3">
        <v>3307</v>
      </c>
      <c r="G8" s="3">
        <v>1268</v>
      </c>
      <c r="H8" s="12">
        <v>1705</v>
      </c>
    </row>
    <row r="9" spans="2:8" ht="19.5" customHeight="1" x14ac:dyDescent="0.15">
      <c r="B9" s="54" t="s">
        <v>20</v>
      </c>
      <c r="C9" s="3">
        <v>2898</v>
      </c>
      <c r="D9" s="3">
        <v>3241</v>
      </c>
      <c r="E9" s="3">
        <f t="shared" si="0"/>
        <v>6139</v>
      </c>
      <c r="F9" s="3">
        <v>2396</v>
      </c>
      <c r="G9" s="3">
        <v>1021</v>
      </c>
      <c r="H9" s="12">
        <v>1026</v>
      </c>
    </row>
    <row r="10" spans="2:8" ht="19.5" customHeight="1" x14ac:dyDescent="0.15">
      <c r="B10" s="54" t="s">
        <v>21</v>
      </c>
      <c r="C10" s="3">
        <v>3976</v>
      </c>
      <c r="D10" s="3">
        <v>4535</v>
      </c>
      <c r="E10" s="3">
        <f t="shared" si="0"/>
        <v>8511</v>
      </c>
      <c r="F10" s="3">
        <v>3546</v>
      </c>
      <c r="G10" s="3">
        <v>1446</v>
      </c>
      <c r="H10" s="12">
        <v>1733</v>
      </c>
    </row>
    <row r="11" spans="2:8" ht="19.5" customHeight="1" x14ac:dyDescent="0.15">
      <c r="B11" s="54" t="s">
        <v>22</v>
      </c>
      <c r="C11" s="3">
        <v>1419</v>
      </c>
      <c r="D11" s="3">
        <v>1518</v>
      </c>
      <c r="E11" s="3">
        <f t="shared" si="0"/>
        <v>2937</v>
      </c>
      <c r="F11" s="3">
        <v>1146</v>
      </c>
      <c r="G11" s="3">
        <v>391</v>
      </c>
      <c r="H11" s="12">
        <v>688</v>
      </c>
    </row>
    <row r="12" spans="2:8" ht="19.5" customHeight="1" x14ac:dyDescent="0.15">
      <c r="B12" s="54" t="s">
        <v>23</v>
      </c>
      <c r="C12" s="3">
        <v>1469</v>
      </c>
      <c r="D12" s="3">
        <v>1488</v>
      </c>
      <c r="E12" s="3">
        <f t="shared" si="0"/>
        <v>2957</v>
      </c>
      <c r="F12" s="3">
        <v>1202</v>
      </c>
      <c r="G12" s="3">
        <v>403</v>
      </c>
      <c r="H12" s="12">
        <v>672</v>
      </c>
    </row>
    <row r="13" spans="2:8" ht="19.5" customHeight="1" x14ac:dyDescent="0.15">
      <c r="B13" s="54" t="s">
        <v>24</v>
      </c>
      <c r="C13" s="3">
        <v>2033</v>
      </c>
      <c r="D13" s="3">
        <v>2227</v>
      </c>
      <c r="E13" s="3">
        <f t="shared" si="0"/>
        <v>4260</v>
      </c>
      <c r="F13" s="3">
        <v>1741</v>
      </c>
      <c r="G13" s="3">
        <v>500</v>
      </c>
      <c r="H13" s="12">
        <v>1200</v>
      </c>
    </row>
    <row r="14" spans="2:8" ht="19.5" customHeight="1" x14ac:dyDescent="0.15">
      <c r="B14" s="54" t="s">
        <v>25</v>
      </c>
      <c r="C14" s="3">
        <v>864</v>
      </c>
      <c r="D14" s="3">
        <v>961</v>
      </c>
      <c r="E14" s="3">
        <f t="shared" si="0"/>
        <v>1825</v>
      </c>
      <c r="F14" s="3">
        <v>673</v>
      </c>
      <c r="G14" s="3">
        <v>222</v>
      </c>
      <c r="H14" s="12">
        <v>521</v>
      </c>
    </row>
    <row r="15" spans="2:8" ht="19.5" customHeight="1" x14ac:dyDescent="0.15">
      <c r="B15" s="54" t="s">
        <v>26</v>
      </c>
      <c r="C15" s="3">
        <v>1074</v>
      </c>
      <c r="D15" s="3">
        <v>1249</v>
      </c>
      <c r="E15" s="3">
        <f t="shared" si="0"/>
        <v>2323</v>
      </c>
      <c r="F15" s="3">
        <v>843</v>
      </c>
      <c r="G15" s="3">
        <v>303</v>
      </c>
      <c r="H15" s="12">
        <v>618</v>
      </c>
    </row>
    <row r="16" spans="2:8" ht="19.5" customHeight="1" x14ac:dyDescent="0.15">
      <c r="B16" s="54" t="s">
        <v>4</v>
      </c>
      <c r="C16" s="3">
        <v>482</v>
      </c>
      <c r="D16" s="3">
        <v>578</v>
      </c>
      <c r="E16" s="3">
        <f t="shared" si="0"/>
        <v>1060</v>
      </c>
      <c r="F16" s="3">
        <v>344</v>
      </c>
      <c r="G16" s="3">
        <v>202</v>
      </c>
      <c r="H16" s="12">
        <v>257</v>
      </c>
    </row>
    <row r="17" spans="2:8" ht="19.5" customHeight="1" x14ac:dyDescent="0.15">
      <c r="B17" s="54" t="s">
        <v>27</v>
      </c>
      <c r="C17" s="3">
        <v>227</v>
      </c>
      <c r="D17" s="3">
        <v>266</v>
      </c>
      <c r="E17" s="3">
        <f t="shared" si="0"/>
        <v>493</v>
      </c>
      <c r="F17" s="3">
        <v>171</v>
      </c>
      <c r="G17" s="3">
        <v>63</v>
      </c>
      <c r="H17" s="12">
        <v>166</v>
      </c>
    </row>
    <row r="18" spans="2:8" ht="19.5" customHeight="1" x14ac:dyDescent="0.15">
      <c r="B18" s="54" t="s">
        <v>28</v>
      </c>
      <c r="C18" s="3">
        <v>838</v>
      </c>
      <c r="D18" s="3">
        <v>959</v>
      </c>
      <c r="E18" s="3">
        <f t="shared" si="0"/>
        <v>1797</v>
      </c>
      <c r="F18" s="3">
        <v>624</v>
      </c>
      <c r="G18" s="3">
        <v>288</v>
      </c>
      <c r="H18" s="12">
        <v>489</v>
      </c>
    </row>
    <row r="19" spans="2:8" ht="19.5" customHeight="1" x14ac:dyDescent="0.15">
      <c r="B19" s="54" t="s">
        <v>29</v>
      </c>
      <c r="C19" s="3">
        <v>952</v>
      </c>
      <c r="D19" s="3">
        <v>1103</v>
      </c>
      <c r="E19" s="3">
        <f t="shared" si="0"/>
        <v>2055</v>
      </c>
      <c r="F19" s="3">
        <v>758</v>
      </c>
      <c r="G19" s="3">
        <v>181</v>
      </c>
      <c r="H19" s="12">
        <v>779</v>
      </c>
    </row>
    <row r="20" spans="2:8" ht="19.5" customHeight="1" x14ac:dyDescent="0.15">
      <c r="B20" s="54" t="s">
        <v>30</v>
      </c>
      <c r="C20" s="3">
        <v>626</v>
      </c>
      <c r="D20" s="3">
        <v>711</v>
      </c>
      <c r="E20" s="3">
        <f t="shared" si="0"/>
        <v>1337</v>
      </c>
      <c r="F20" s="3">
        <v>451</v>
      </c>
      <c r="G20" s="23">
        <v>169</v>
      </c>
      <c r="H20" s="28">
        <v>400</v>
      </c>
    </row>
    <row r="21" spans="2:8" ht="19.5" customHeight="1" x14ac:dyDescent="0.15">
      <c r="B21" s="54" t="s">
        <v>31</v>
      </c>
      <c r="C21" s="3">
        <v>212</v>
      </c>
      <c r="D21" s="3">
        <v>245</v>
      </c>
      <c r="E21" s="3">
        <f t="shared" si="0"/>
        <v>457</v>
      </c>
      <c r="F21" s="3">
        <v>165</v>
      </c>
      <c r="G21" s="23">
        <v>49</v>
      </c>
      <c r="H21" s="28">
        <v>143</v>
      </c>
    </row>
    <row r="22" spans="2:8" ht="19.5" customHeight="1" x14ac:dyDescent="0.15">
      <c r="B22" s="54" t="s">
        <v>32</v>
      </c>
      <c r="C22" s="3">
        <v>862</v>
      </c>
      <c r="D22" s="3">
        <v>975</v>
      </c>
      <c r="E22" s="3">
        <f t="shared" si="0"/>
        <v>1837</v>
      </c>
      <c r="F22" s="3">
        <v>644</v>
      </c>
      <c r="G22" s="23">
        <v>221</v>
      </c>
      <c r="H22" s="28">
        <v>651</v>
      </c>
    </row>
    <row r="23" spans="2:8" ht="19.5" customHeight="1" x14ac:dyDescent="0.15">
      <c r="B23" s="54" t="s">
        <v>33</v>
      </c>
      <c r="C23" s="4">
        <v>255</v>
      </c>
      <c r="D23" s="4">
        <v>331</v>
      </c>
      <c r="E23" s="4">
        <f t="shared" si="0"/>
        <v>586</v>
      </c>
      <c r="F23" s="4">
        <v>202</v>
      </c>
      <c r="G23" s="24">
        <v>79</v>
      </c>
      <c r="H23" s="29">
        <v>206</v>
      </c>
    </row>
    <row r="24" spans="2:8" ht="19.5" customHeight="1" x14ac:dyDescent="0.15">
      <c r="B24" s="54" t="s">
        <v>34</v>
      </c>
      <c r="C24" s="4">
        <v>69</v>
      </c>
      <c r="D24" s="4">
        <v>80</v>
      </c>
      <c r="E24" s="4">
        <f t="shared" si="0"/>
        <v>149</v>
      </c>
      <c r="F24" s="4">
        <v>59</v>
      </c>
      <c r="G24" s="24">
        <v>15</v>
      </c>
      <c r="H24" s="29">
        <v>64</v>
      </c>
    </row>
    <row r="25" spans="2:8" ht="19.5" customHeight="1" x14ac:dyDescent="0.15">
      <c r="B25" s="54" t="s">
        <v>35</v>
      </c>
      <c r="C25" s="4">
        <v>455</v>
      </c>
      <c r="D25" s="4">
        <v>542</v>
      </c>
      <c r="E25" s="4">
        <f t="shared" si="0"/>
        <v>997</v>
      </c>
      <c r="F25" s="4">
        <v>364</v>
      </c>
      <c r="G25" s="24">
        <v>70</v>
      </c>
      <c r="H25" s="29">
        <v>406</v>
      </c>
    </row>
    <row r="26" spans="2:8" ht="19.5" customHeight="1" thickBot="1" x14ac:dyDescent="0.2">
      <c r="B26" s="57" t="s">
        <v>36</v>
      </c>
      <c r="C26" s="58">
        <v>1603</v>
      </c>
      <c r="D26" s="58">
        <v>1766</v>
      </c>
      <c r="E26" s="58">
        <f t="shared" si="0"/>
        <v>3369</v>
      </c>
      <c r="F26" s="58">
        <v>1221</v>
      </c>
      <c r="G26" s="58">
        <v>322</v>
      </c>
      <c r="H26" s="59">
        <v>1352</v>
      </c>
    </row>
    <row r="27" spans="2:8" ht="19.5" customHeight="1" thickTop="1" thickBot="1" x14ac:dyDescent="0.2">
      <c r="B27" s="55" t="s">
        <v>41</v>
      </c>
      <c r="C27" s="56">
        <f t="shared" ref="C27:H27" si="1">SUM(C3:C26)</f>
        <v>40735</v>
      </c>
      <c r="D27" s="56">
        <f t="shared" si="1"/>
        <v>45758</v>
      </c>
      <c r="E27" s="56">
        <f t="shared" si="1"/>
        <v>86493</v>
      </c>
      <c r="F27" s="56">
        <f t="shared" si="1"/>
        <v>34889</v>
      </c>
      <c r="G27" s="56">
        <f t="shared" si="1"/>
        <v>12504</v>
      </c>
      <c r="H27" s="60">
        <f t="shared" si="1"/>
        <v>20373</v>
      </c>
    </row>
    <row r="29" spans="2:8" x14ac:dyDescent="0.15">
      <c r="B29" s="285" t="s">
        <v>43</v>
      </c>
      <c r="C29" s="285"/>
      <c r="D29" s="285"/>
      <c r="E29" s="285"/>
      <c r="F29" s="285"/>
      <c r="G29" s="285"/>
      <c r="H29" s="285"/>
    </row>
  </sheetData>
  <mergeCells count="2">
    <mergeCell ref="G1:H1"/>
    <mergeCell ref="B29:H29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workbookViewId="0"/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1"/>
      <c r="D1" s="1"/>
      <c r="E1" s="1"/>
      <c r="F1" s="1"/>
      <c r="G1" s="278">
        <v>38807</v>
      </c>
      <c r="H1" s="279"/>
    </row>
    <row r="2" spans="2:8" ht="19.5" customHeight="1" x14ac:dyDescent="0.15">
      <c r="B2" s="53" t="s">
        <v>40</v>
      </c>
      <c r="C2" s="5" t="s">
        <v>5</v>
      </c>
      <c r="D2" s="5" t="s">
        <v>6</v>
      </c>
      <c r="E2" s="5" t="s">
        <v>2</v>
      </c>
      <c r="F2" s="5" t="s">
        <v>0</v>
      </c>
      <c r="G2" s="5" t="s">
        <v>7</v>
      </c>
      <c r="H2" s="11" t="s">
        <v>1</v>
      </c>
    </row>
    <row r="3" spans="2:8" ht="19.5" customHeight="1" x14ac:dyDescent="0.15">
      <c r="B3" s="54" t="s">
        <v>14</v>
      </c>
      <c r="C3" s="3">
        <v>1725</v>
      </c>
      <c r="D3" s="3">
        <v>2063</v>
      </c>
      <c r="E3" s="3">
        <f>SUM(C3:D3)</f>
        <v>3788</v>
      </c>
      <c r="F3" s="3">
        <v>1723</v>
      </c>
      <c r="G3" s="63">
        <v>361</v>
      </c>
      <c r="H3" s="64">
        <v>1201</v>
      </c>
    </row>
    <row r="4" spans="2:8" ht="19.5" customHeight="1" x14ac:dyDescent="0.15">
      <c r="B4" s="54" t="s">
        <v>15</v>
      </c>
      <c r="C4" s="3">
        <v>3171</v>
      </c>
      <c r="D4" s="3">
        <v>3770</v>
      </c>
      <c r="E4" s="3">
        <f t="shared" ref="E4:E26" si="0">SUM(C4:D4)</f>
        <v>6941</v>
      </c>
      <c r="F4" s="3">
        <v>2994</v>
      </c>
      <c r="G4" s="63">
        <v>972</v>
      </c>
      <c r="H4" s="64">
        <v>1665</v>
      </c>
    </row>
    <row r="5" spans="2:8" ht="19.5" customHeight="1" x14ac:dyDescent="0.15">
      <c r="B5" s="54" t="s">
        <v>16</v>
      </c>
      <c r="C5" s="3">
        <v>4014</v>
      </c>
      <c r="D5" s="3">
        <v>4487</v>
      </c>
      <c r="E5" s="3">
        <f t="shared" si="0"/>
        <v>8501</v>
      </c>
      <c r="F5" s="3">
        <v>3916</v>
      </c>
      <c r="G5" s="63">
        <v>1107</v>
      </c>
      <c r="H5" s="64">
        <v>2051</v>
      </c>
    </row>
    <row r="6" spans="2:8" ht="19.5" customHeight="1" x14ac:dyDescent="0.15">
      <c r="B6" s="54" t="s">
        <v>17</v>
      </c>
      <c r="C6" s="3">
        <v>3710</v>
      </c>
      <c r="D6" s="3">
        <v>3987</v>
      </c>
      <c r="E6" s="3">
        <f t="shared" si="0"/>
        <v>7697</v>
      </c>
      <c r="F6" s="3">
        <v>3021</v>
      </c>
      <c r="G6" s="63">
        <v>1512</v>
      </c>
      <c r="H6" s="64">
        <v>1024</v>
      </c>
    </row>
    <row r="7" spans="2:8" ht="19.5" customHeight="1" x14ac:dyDescent="0.15">
      <c r="B7" s="54" t="s">
        <v>18</v>
      </c>
      <c r="C7" s="3">
        <v>3982</v>
      </c>
      <c r="D7" s="3">
        <v>4262</v>
      </c>
      <c r="E7" s="3">
        <f t="shared" si="0"/>
        <v>8244</v>
      </c>
      <c r="F7" s="3">
        <v>3407</v>
      </c>
      <c r="G7" s="63">
        <v>1310</v>
      </c>
      <c r="H7" s="64">
        <v>1442</v>
      </c>
    </row>
    <row r="8" spans="2:8" ht="19.5" customHeight="1" x14ac:dyDescent="0.15">
      <c r="B8" s="54" t="s">
        <v>19</v>
      </c>
      <c r="C8" s="3">
        <v>3849</v>
      </c>
      <c r="D8" s="3">
        <v>4350</v>
      </c>
      <c r="E8" s="3">
        <f t="shared" si="0"/>
        <v>8199</v>
      </c>
      <c r="F8" s="3">
        <v>3322</v>
      </c>
      <c r="G8" s="63">
        <v>1285</v>
      </c>
      <c r="H8" s="64">
        <v>1729</v>
      </c>
    </row>
    <row r="9" spans="2:8" ht="19.5" customHeight="1" x14ac:dyDescent="0.15">
      <c r="B9" s="54" t="s">
        <v>20</v>
      </c>
      <c r="C9" s="3">
        <v>2960</v>
      </c>
      <c r="D9" s="3">
        <v>3287</v>
      </c>
      <c r="E9" s="3">
        <f t="shared" si="0"/>
        <v>6247</v>
      </c>
      <c r="F9" s="3">
        <v>2449</v>
      </c>
      <c r="G9" s="63">
        <v>1056</v>
      </c>
      <c r="H9" s="64">
        <v>1057</v>
      </c>
    </row>
    <row r="10" spans="2:8" ht="19.5" customHeight="1" x14ac:dyDescent="0.15">
      <c r="B10" s="54" t="s">
        <v>21</v>
      </c>
      <c r="C10" s="3">
        <v>3985</v>
      </c>
      <c r="D10" s="3">
        <v>4544</v>
      </c>
      <c r="E10" s="3">
        <f t="shared" si="0"/>
        <v>8529</v>
      </c>
      <c r="F10" s="3">
        <v>3573</v>
      </c>
      <c r="G10" s="63">
        <v>1449</v>
      </c>
      <c r="H10" s="64">
        <v>1759</v>
      </c>
    </row>
    <row r="11" spans="2:8" ht="19.5" customHeight="1" x14ac:dyDescent="0.15">
      <c r="B11" s="54" t="s">
        <v>22</v>
      </c>
      <c r="C11" s="3">
        <v>1409</v>
      </c>
      <c r="D11" s="3">
        <v>1511</v>
      </c>
      <c r="E11" s="3">
        <f t="shared" si="0"/>
        <v>2920</v>
      </c>
      <c r="F11" s="3">
        <v>1144</v>
      </c>
      <c r="G11" s="63">
        <v>379</v>
      </c>
      <c r="H11" s="64">
        <v>697</v>
      </c>
    </row>
    <row r="12" spans="2:8" ht="19.5" customHeight="1" x14ac:dyDescent="0.15">
      <c r="B12" s="54" t="s">
        <v>23</v>
      </c>
      <c r="C12" s="3">
        <v>1486</v>
      </c>
      <c r="D12" s="3">
        <v>1489</v>
      </c>
      <c r="E12" s="3">
        <f t="shared" si="0"/>
        <v>2975</v>
      </c>
      <c r="F12" s="3">
        <v>1212</v>
      </c>
      <c r="G12" s="63">
        <v>397</v>
      </c>
      <c r="H12" s="64">
        <v>682</v>
      </c>
    </row>
    <row r="13" spans="2:8" ht="19.5" customHeight="1" x14ac:dyDescent="0.15">
      <c r="B13" s="54" t="s">
        <v>24</v>
      </c>
      <c r="C13" s="3">
        <v>2048</v>
      </c>
      <c r="D13" s="3">
        <v>2236</v>
      </c>
      <c r="E13" s="3">
        <f t="shared" si="0"/>
        <v>4284</v>
      </c>
      <c r="F13" s="3">
        <v>1770</v>
      </c>
      <c r="G13" s="63">
        <v>505</v>
      </c>
      <c r="H13" s="64">
        <v>1209</v>
      </c>
    </row>
    <row r="14" spans="2:8" ht="19.5" customHeight="1" x14ac:dyDescent="0.15">
      <c r="B14" s="54" t="s">
        <v>25</v>
      </c>
      <c r="C14" s="3">
        <v>864</v>
      </c>
      <c r="D14" s="3">
        <v>965</v>
      </c>
      <c r="E14" s="3">
        <f t="shared" si="0"/>
        <v>1829</v>
      </c>
      <c r="F14" s="3">
        <v>682</v>
      </c>
      <c r="G14" s="3">
        <v>225</v>
      </c>
      <c r="H14" s="12">
        <v>526</v>
      </c>
    </row>
    <row r="15" spans="2:8" ht="19.5" customHeight="1" x14ac:dyDescent="0.15">
      <c r="B15" s="54" t="s">
        <v>26</v>
      </c>
      <c r="C15" s="3">
        <v>1083</v>
      </c>
      <c r="D15" s="3">
        <v>1261</v>
      </c>
      <c r="E15" s="3">
        <f t="shared" si="0"/>
        <v>2344</v>
      </c>
      <c r="F15" s="3">
        <v>868</v>
      </c>
      <c r="G15" s="3">
        <v>293</v>
      </c>
      <c r="H15" s="12">
        <v>630</v>
      </c>
    </row>
    <row r="16" spans="2:8" ht="19.5" customHeight="1" x14ac:dyDescent="0.15">
      <c r="B16" s="54" t="s">
        <v>4</v>
      </c>
      <c r="C16" s="3">
        <v>487</v>
      </c>
      <c r="D16" s="3">
        <v>575</v>
      </c>
      <c r="E16" s="3">
        <f t="shared" si="0"/>
        <v>1062</v>
      </c>
      <c r="F16" s="3">
        <v>346</v>
      </c>
      <c r="G16" s="3">
        <v>203</v>
      </c>
      <c r="H16" s="12">
        <v>260</v>
      </c>
    </row>
    <row r="17" spans="2:8" ht="19.5" customHeight="1" x14ac:dyDescent="0.15">
      <c r="B17" s="54" t="s">
        <v>27</v>
      </c>
      <c r="C17" s="3">
        <v>228</v>
      </c>
      <c r="D17" s="3">
        <v>270</v>
      </c>
      <c r="E17" s="3">
        <f t="shared" si="0"/>
        <v>498</v>
      </c>
      <c r="F17" s="3">
        <v>173</v>
      </c>
      <c r="G17" s="3">
        <v>63</v>
      </c>
      <c r="H17" s="12">
        <v>163</v>
      </c>
    </row>
    <row r="18" spans="2:8" ht="19.5" customHeight="1" x14ac:dyDescent="0.15">
      <c r="B18" s="54" t="s">
        <v>28</v>
      </c>
      <c r="C18" s="3">
        <v>823</v>
      </c>
      <c r="D18" s="3">
        <v>951</v>
      </c>
      <c r="E18" s="3">
        <f t="shared" si="0"/>
        <v>1774</v>
      </c>
      <c r="F18" s="3">
        <v>618</v>
      </c>
      <c r="G18" s="3">
        <v>280</v>
      </c>
      <c r="H18" s="12">
        <v>491</v>
      </c>
    </row>
    <row r="19" spans="2:8" ht="19.5" customHeight="1" x14ac:dyDescent="0.15">
      <c r="B19" s="54" t="s">
        <v>29</v>
      </c>
      <c r="C19" s="3">
        <v>939</v>
      </c>
      <c r="D19" s="3">
        <v>1079</v>
      </c>
      <c r="E19" s="3">
        <f t="shared" si="0"/>
        <v>2018</v>
      </c>
      <c r="F19" s="3">
        <v>748</v>
      </c>
      <c r="G19" s="3">
        <v>170</v>
      </c>
      <c r="H19" s="12">
        <v>772</v>
      </c>
    </row>
    <row r="20" spans="2:8" ht="19.5" customHeight="1" x14ac:dyDescent="0.15">
      <c r="B20" s="54" t="s">
        <v>30</v>
      </c>
      <c r="C20" s="3">
        <v>618</v>
      </c>
      <c r="D20" s="3">
        <v>705</v>
      </c>
      <c r="E20" s="3">
        <f t="shared" si="0"/>
        <v>1323</v>
      </c>
      <c r="F20" s="3">
        <v>456</v>
      </c>
      <c r="G20" s="23">
        <v>162</v>
      </c>
      <c r="H20" s="28">
        <v>398</v>
      </c>
    </row>
    <row r="21" spans="2:8" ht="19.5" customHeight="1" x14ac:dyDescent="0.15">
      <c r="B21" s="54" t="s">
        <v>31</v>
      </c>
      <c r="C21" s="3">
        <v>212</v>
      </c>
      <c r="D21" s="3">
        <v>244</v>
      </c>
      <c r="E21" s="3">
        <f t="shared" si="0"/>
        <v>456</v>
      </c>
      <c r="F21" s="3">
        <v>163</v>
      </c>
      <c r="G21" s="23">
        <v>48</v>
      </c>
      <c r="H21" s="28">
        <v>147</v>
      </c>
    </row>
    <row r="22" spans="2:8" ht="19.5" customHeight="1" x14ac:dyDescent="0.15">
      <c r="B22" s="54" t="s">
        <v>32</v>
      </c>
      <c r="C22" s="3">
        <v>854</v>
      </c>
      <c r="D22" s="3">
        <v>967</v>
      </c>
      <c r="E22" s="3">
        <f t="shared" si="0"/>
        <v>1821</v>
      </c>
      <c r="F22" s="3">
        <v>643</v>
      </c>
      <c r="G22" s="23">
        <v>213</v>
      </c>
      <c r="H22" s="28">
        <v>661</v>
      </c>
    </row>
    <row r="23" spans="2:8" ht="19.5" customHeight="1" x14ac:dyDescent="0.15">
      <c r="B23" s="54" t="s">
        <v>33</v>
      </c>
      <c r="C23" s="4">
        <v>251</v>
      </c>
      <c r="D23" s="4">
        <v>327</v>
      </c>
      <c r="E23" s="4">
        <f t="shared" si="0"/>
        <v>578</v>
      </c>
      <c r="F23" s="4">
        <v>198</v>
      </c>
      <c r="G23" s="24">
        <v>74</v>
      </c>
      <c r="H23" s="29">
        <v>205</v>
      </c>
    </row>
    <row r="24" spans="2:8" ht="19.5" customHeight="1" x14ac:dyDescent="0.15">
      <c r="B24" s="54" t="s">
        <v>34</v>
      </c>
      <c r="C24" s="4">
        <v>67</v>
      </c>
      <c r="D24" s="4">
        <v>73</v>
      </c>
      <c r="E24" s="4">
        <f t="shared" si="0"/>
        <v>140</v>
      </c>
      <c r="F24" s="4">
        <v>55</v>
      </c>
      <c r="G24" s="24">
        <v>15</v>
      </c>
      <c r="H24" s="29">
        <v>61</v>
      </c>
    </row>
    <row r="25" spans="2:8" ht="19.5" customHeight="1" x14ac:dyDescent="0.15">
      <c r="B25" s="54" t="s">
        <v>35</v>
      </c>
      <c r="C25" s="4">
        <v>457</v>
      </c>
      <c r="D25" s="4">
        <v>537</v>
      </c>
      <c r="E25" s="4">
        <f t="shared" si="0"/>
        <v>994</v>
      </c>
      <c r="F25" s="4">
        <v>363</v>
      </c>
      <c r="G25" s="24">
        <v>74</v>
      </c>
      <c r="H25" s="29">
        <v>405</v>
      </c>
    </row>
    <row r="26" spans="2:8" ht="19.5" customHeight="1" thickBot="1" x14ac:dyDescent="0.2">
      <c r="B26" s="57" t="s">
        <v>36</v>
      </c>
      <c r="C26" s="58">
        <v>1584</v>
      </c>
      <c r="D26" s="58">
        <v>1749</v>
      </c>
      <c r="E26" s="58">
        <f t="shared" si="0"/>
        <v>3333</v>
      </c>
      <c r="F26" s="58">
        <v>1214</v>
      </c>
      <c r="G26" s="58">
        <v>317</v>
      </c>
      <c r="H26" s="59">
        <v>1347</v>
      </c>
    </row>
    <row r="27" spans="2:8" ht="19.5" customHeight="1" thickTop="1" thickBot="1" x14ac:dyDescent="0.2">
      <c r="B27" s="55" t="s">
        <v>41</v>
      </c>
      <c r="C27" s="56">
        <f t="shared" ref="C27:H27" si="1">SUM(C3:C26)</f>
        <v>40806</v>
      </c>
      <c r="D27" s="56">
        <f t="shared" si="1"/>
        <v>45689</v>
      </c>
      <c r="E27" s="56">
        <f t="shared" si="1"/>
        <v>86495</v>
      </c>
      <c r="F27" s="56">
        <f t="shared" si="1"/>
        <v>35058</v>
      </c>
      <c r="G27" s="65">
        <f t="shared" si="1"/>
        <v>12470</v>
      </c>
      <c r="H27" s="66">
        <f t="shared" si="1"/>
        <v>20582</v>
      </c>
    </row>
  </sheetData>
  <mergeCells count="1">
    <mergeCell ref="G1:H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topLeftCell="A13" workbookViewId="0"/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62"/>
      <c r="D1" s="62"/>
      <c r="E1" s="62"/>
      <c r="F1" s="62"/>
      <c r="G1" s="286">
        <v>38990</v>
      </c>
      <c r="H1" s="279"/>
    </row>
    <row r="2" spans="2:8" ht="19.5" customHeight="1" x14ac:dyDescent="0.15">
      <c r="B2" s="53" t="s">
        <v>40</v>
      </c>
      <c r="C2" s="67" t="s">
        <v>5</v>
      </c>
      <c r="D2" s="67" t="s">
        <v>6</v>
      </c>
      <c r="E2" s="67" t="s">
        <v>2</v>
      </c>
      <c r="F2" s="67" t="s">
        <v>0</v>
      </c>
      <c r="G2" s="68" t="s">
        <v>7</v>
      </c>
      <c r="H2" s="69" t="s">
        <v>1</v>
      </c>
    </row>
    <row r="3" spans="2:8" ht="19.5" customHeight="1" x14ac:dyDescent="0.15">
      <c r="B3" s="70" t="s">
        <v>14</v>
      </c>
      <c r="C3" s="63">
        <v>1695</v>
      </c>
      <c r="D3" s="63">
        <v>2048</v>
      </c>
      <c r="E3" s="63">
        <f t="shared" ref="E3:E26" si="0">SUM(C3:D3)</f>
        <v>3743</v>
      </c>
      <c r="F3" s="63">
        <v>1718</v>
      </c>
      <c r="G3" s="63">
        <v>352</v>
      </c>
      <c r="H3" s="64">
        <v>1210</v>
      </c>
    </row>
    <row r="4" spans="2:8" ht="19.5" customHeight="1" x14ac:dyDescent="0.15">
      <c r="B4" s="70" t="s">
        <v>15</v>
      </c>
      <c r="C4" s="63">
        <v>3180</v>
      </c>
      <c r="D4" s="63">
        <v>3772</v>
      </c>
      <c r="E4" s="63">
        <f t="shared" si="0"/>
        <v>6952</v>
      </c>
      <c r="F4" s="63">
        <v>3018</v>
      </c>
      <c r="G4" s="63">
        <v>975</v>
      </c>
      <c r="H4" s="64">
        <v>1683</v>
      </c>
    </row>
    <row r="5" spans="2:8" ht="19.5" customHeight="1" x14ac:dyDescent="0.15">
      <c r="B5" s="70" t="s">
        <v>16</v>
      </c>
      <c r="C5" s="63">
        <v>3978</v>
      </c>
      <c r="D5" s="63">
        <v>4442</v>
      </c>
      <c r="E5" s="63">
        <f t="shared" si="0"/>
        <v>8420</v>
      </c>
      <c r="F5" s="63">
        <v>3865</v>
      </c>
      <c r="G5" s="63">
        <v>1084</v>
      </c>
      <c r="H5" s="64">
        <v>2018</v>
      </c>
    </row>
    <row r="6" spans="2:8" ht="19.5" customHeight="1" x14ac:dyDescent="0.15">
      <c r="B6" s="70" t="s">
        <v>17</v>
      </c>
      <c r="C6" s="63">
        <v>3721</v>
      </c>
      <c r="D6" s="63">
        <v>4033</v>
      </c>
      <c r="E6" s="63">
        <f t="shared" si="0"/>
        <v>7754</v>
      </c>
      <c r="F6" s="63">
        <v>3051</v>
      </c>
      <c r="G6" s="63">
        <v>1518</v>
      </c>
      <c r="H6" s="64">
        <v>1040</v>
      </c>
    </row>
    <row r="7" spans="2:8" ht="19.5" customHeight="1" x14ac:dyDescent="0.15">
      <c r="B7" s="70" t="s">
        <v>18</v>
      </c>
      <c r="C7" s="63">
        <v>4017</v>
      </c>
      <c r="D7" s="63">
        <v>4354</v>
      </c>
      <c r="E7" s="63">
        <f t="shared" si="0"/>
        <v>8371</v>
      </c>
      <c r="F7" s="63">
        <v>3492</v>
      </c>
      <c r="G7" s="63">
        <v>1323</v>
      </c>
      <c r="H7" s="64">
        <v>1485</v>
      </c>
    </row>
    <row r="8" spans="2:8" ht="19.5" customHeight="1" x14ac:dyDescent="0.15">
      <c r="B8" s="70" t="s">
        <v>19</v>
      </c>
      <c r="C8" s="63">
        <v>3866</v>
      </c>
      <c r="D8" s="63">
        <v>4356</v>
      </c>
      <c r="E8" s="63">
        <f t="shared" si="0"/>
        <v>8222</v>
      </c>
      <c r="F8" s="63">
        <v>3349</v>
      </c>
      <c r="G8" s="63">
        <v>1289</v>
      </c>
      <c r="H8" s="64">
        <v>1765</v>
      </c>
    </row>
    <row r="9" spans="2:8" ht="19.5" customHeight="1" x14ac:dyDescent="0.15">
      <c r="B9" s="70" t="s">
        <v>20</v>
      </c>
      <c r="C9" s="63">
        <v>2951</v>
      </c>
      <c r="D9" s="63">
        <v>3286</v>
      </c>
      <c r="E9" s="63">
        <f t="shared" si="0"/>
        <v>6237</v>
      </c>
      <c r="F9" s="63">
        <v>2453</v>
      </c>
      <c r="G9" s="63">
        <v>1060</v>
      </c>
      <c r="H9" s="64">
        <v>1063</v>
      </c>
    </row>
    <row r="10" spans="2:8" ht="19.5" customHeight="1" x14ac:dyDescent="0.15">
      <c r="B10" s="70" t="s">
        <v>21</v>
      </c>
      <c r="C10" s="63">
        <v>3981</v>
      </c>
      <c r="D10" s="63">
        <v>4582</v>
      </c>
      <c r="E10" s="63">
        <f t="shared" si="0"/>
        <v>8563</v>
      </c>
      <c r="F10" s="63">
        <v>3592</v>
      </c>
      <c r="G10" s="63">
        <v>1466</v>
      </c>
      <c r="H10" s="64">
        <v>1774</v>
      </c>
    </row>
    <row r="11" spans="2:8" ht="19.5" customHeight="1" x14ac:dyDescent="0.15">
      <c r="B11" s="70" t="s">
        <v>22</v>
      </c>
      <c r="C11" s="63">
        <v>1417</v>
      </c>
      <c r="D11" s="63">
        <v>1506</v>
      </c>
      <c r="E11" s="63">
        <f t="shared" si="0"/>
        <v>2923</v>
      </c>
      <c r="F11" s="63">
        <v>1151</v>
      </c>
      <c r="G11" s="63">
        <v>372</v>
      </c>
      <c r="H11" s="64">
        <v>705</v>
      </c>
    </row>
    <row r="12" spans="2:8" ht="19.5" customHeight="1" x14ac:dyDescent="0.15">
      <c r="B12" s="70" t="s">
        <v>23</v>
      </c>
      <c r="C12" s="63">
        <v>1513</v>
      </c>
      <c r="D12" s="63">
        <v>1478</v>
      </c>
      <c r="E12" s="63">
        <f t="shared" si="0"/>
        <v>2991</v>
      </c>
      <c r="F12" s="63">
        <v>1242</v>
      </c>
      <c r="G12" s="63">
        <v>391</v>
      </c>
      <c r="H12" s="64">
        <v>677</v>
      </c>
    </row>
    <row r="13" spans="2:8" ht="19.5" customHeight="1" x14ac:dyDescent="0.15">
      <c r="B13" s="70" t="s">
        <v>24</v>
      </c>
      <c r="C13" s="63">
        <v>2044</v>
      </c>
      <c r="D13" s="63">
        <v>2231</v>
      </c>
      <c r="E13" s="63">
        <f t="shared" si="0"/>
        <v>4275</v>
      </c>
      <c r="F13" s="63">
        <v>1771</v>
      </c>
      <c r="G13" s="63">
        <v>526</v>
      </c>
      <c r="H13" s="64">
        <v>1216</v>
      </c>
    </row>
    <row r="14" spans="2:8" ht="19.5" customHeight="1" x14ac:dyDescent="0.15">
      <c r="B14" s="70" t="s">
        <v>25</v>
      </c>
      <c r="C14" s="63">
        <v>858</v>
      </c>
      <c r="D14" s="63">
        <v>963</v>
      </c>
      <c r="E14" s="63">
        <f t="shared" si="0"/>
        <v>1821</v>
      </c>
      <c r="F14" s="63">
        <v>678</v>
      </c>
      <c r="G14" s="63">
        <v>230</v>
      </c>
      <c r="H14" s="64">
        <v>533</v>
      </c>
    </row>
    <row r="15" spans="2:8" ht="19.5" customHeight="1" x14ac:dyDescent="0.15">
      <c r="B15" s="70" t="s">
        <v>26</v>
      </c>
      <c r="C15" s="63">
        <v>1082</v>
      </c>
      <c r="D15" s="63">
        <v>1264</v>
      </c>
      <c r="E15" s="63">
        <f t="shared" si="0"/>
        <v>2346</v>
      </c>
      <c r="F15" s="63">
        <v>881</v>
      </c>
      <c r="G15" s="63">
        <v>280</v>
      </c>
      <c r="H15" s="64">
        <v>633</v>
      </c>
    </row>
    <row r="16" spans="2:8" ht="19.5" customHeight="1" x14ac:dyDescent="0.15">
      <c r="B16" s="70" t="s">
        <v>4</v>
      </c>
      <c r="C16" s="63">
        <v>490</v>
      </c>
      <c r="D16" s="63">
        <v>579</v>
      </c>
      <c r="E16" s="63">
        <f t="shared" si="0"/>
        <v>1069</v>
      </c>
      <c r="F16" s="63">
        <v>352</v>
      </c>
      <c r="G16" s="63">
        <v>203</v>
      </c>
      <c r="H16" s="64">
        <v>262</v>
      </c>
    </row>
    <row r="17" spans="2:8" ht="19.5" customHeight="1" x14ac:dyDescent="0.15">
      <c r="B17" s="70" t="s">
        <v>27</v>
      </c>
      <c r="C17" s="63">
        <v>230</v>
      </c>
      <c r="D17" s="63">
        <v>269</v>
      </c>
      <c r="E17" s="63">
        <f t="shared" si="0"/>
        <v>499</v>
      </c>
      <c r="F17" s="63">
        <v>177</v>
      </c>
      <c r="G17" s="63">
        <v>60</v>
      </c>
      <c r="H17" s="64">
        <v>162</v>
      </c>
    </row>
    <row r="18" spans="2:8" ht="19.5" customHeight="1" x14ac:dyDescent="0.15">
      <c r="B18" s="70" t="s">
        <v>28</v>
      </c>
      <c r="C18" s="63">
        <v>817</v>
      </c>
      <c r="D18" s="63">
        <v>949</v>
      </c>
      <c r="E18" s="63">
        <f t="shared" si="0"/>
        <v>1766</v>
      </c>
      <c r="F18" s="63">
        <v>615</v>
      </c>
      <c r="G18" s="63">
        <v>278</v>
      </c>
      <c r="H18" s="64">
        <v>482</v>
      </c>
    </row>
    <row r="19" spans="2:8" ht="19.5" customHeight="1" x14ac:dyDescent="0.15">
      <c r="B19" s="70" t="s">
        <v>29</v>
      </c>
      <c r="C19" s="63">
        <v>927</v>
      </c>
      <c r="D19" s="63">
        <v>1070</v>
      </c>
      <c r="E19" s="63">
        <f t="shared" si="0"/>
        <v>1997</v>
      </c>
      <c r="F19" s="63">
        <v>755</v>
      </c>
      <c r="G19" s="63">
        <v>162</v>
      </c>
      <c r="H19" s="64">
        <v>765</v>
      </c>
    </row>
    <row r="20" spans="2:8" ht="19.5" customHeight="1" x14ac:dyDescent="0.15">
      <c r="B20" s="70" t="s">
        <v>30</v>
      </c>
      <c r="C20" s="63">
        <v>613</v>
      </c>
      <c r="D20" s="63">
        <v>695</v>
      </c>
      <c r="E20" s="63">
        <f t="shared" si="0"/>
        <v>1308</v>
      </c>
      <c r="F20" s="63">
        <v>455</v>
      </c>
      <c r="G20" s="71">
        <v>159</v>
      </c>
      <c r="H20" s="72">
        <v>399</v>
      </c>
    </row>
    <row r="21" spans="2:8" ht="19.5" customHeight="1" x14ac:dyDescent="0.15">
      <c r="B21" s="70" t="s">
        <v>31</v>
      </c>
      <c r="C21" s="63">
        <v>212</v>
      </c>
      <c r="D21" s="63">
        <v>237</v>
      </c>
      <c r="E21" s="63">
        <f t="shared" si="0"/>
        <v>449</v>
      </c>
      <c r="F21" s="63">
        <v>166</v>
      </c>
      <c r="G21" s="71">
        <v>43</v>
      </c>
      <c r="H21" s="72">
        <v>151</v>
      </c>
    </row>
    <row r="22" spans="2:8" ht="19.5" customHeight="1" x14ac:dyDescent="0.15">
      <c r="B22" s="70" t="s">
        <v>32</v>
      </c>
      <c r="C22" s="63">
        <v>849</v>
      </c>
      <c r="D22" s="63">
        <v>960</v>
      </c>
      <c r="E22" s="63">
        <f t="shared" si="0"/>
        <v>1809</v>
      </c>
      <c r="F22" s="63">
        <v>639</v>
      </c>
      <c r="G22" s="71">
        <v>208</v>
      </c>
      <c r="H22" s="72">
        <v>660</v>
      </c>
    </row>
    <row r="23" spans="2:8" ht="19.5" customHeight="1" x14ac:dyDescent="0.15">
      <c r="B23" s="70" t="s">
        <v>33</v>
      </c>
      <c r="C23" s="61">
        <v>253</v>
      </c>
      <c r="D23" s="61">
        <v>319</v>
      </c>
      <c r="E23" s="73">
        <f t="shared" si="0"/>
        <v>572</v>
      </c>
      <c r="F23" s="61">
        <v>196</v>
      </c>
      <c r="G23" s="74">
        <v>65</v>
      </c>
      <c r="H23" s="75">
        <v>204</v>
      </c>
    </row>
    <row r="24" spans="2:8" ht="19.5" customHeight="1" x14ac:dyDescent="0.15">
      <c r="B24" s="70" t="s">
        <v>34</v>
      </c>
      <c r="C24" s="73">
        <v>65</v>
      </c>
      <c r="D24" s="73">
        <v>71</v>
      </c>
      <c r="E24" s="73">
        <f t="shared" si="0"/>
        <v>136</v>
      </c>
      <c r="F24" s="73">
        <v>54</v>
      </c>
      <c r="G24" s="74">
        <v>16</v>
      </c>
      <c r="H24" s="75">
        <v>62</v>
      </c>
    </row>
    <row r="25" spans="2:8" ht="19.5" customHeight="1" x14ac:dyDescent="0.15">
      <c r="B25" s="70" t="s">
        <v>35</v>
      </c>
      <c r="C25" s="73">
        <v>456</v>
      </c>
      <c r="D25" s="73">
        <v>533</v>
      </c>
      <c r="E25" s="73">
        <f t="shared" si="0"/>
        <v>989</v>
      </c>
      <c r="F25" s="73">
        <v>365</v>
      </c>
      <c r="G25" s="74">
        <v>70</v>
      </c>
      <c r="H25" s="75">
        <v>402</v>
      </c>
    </row>
    <row r="26" spans="2:8" ht="19.5" customHeight="1" thickBot="1" x14ac:dyDescent="0.2">
      <c r="B26" s="76" t="s">
        <v>36</v>
      </c>
      <c r="C26" s="77">
        <v>1559</v>
      </c>
      <c r="D26" s="77">
        <v>1728</v>
      </c>
      <c r="E26" s="77">
        <f t="shared" si="0"/>
        <v>3287</v>
      </c>
      <c r="F26" s="77">
        <v>1215</v>
      </c>
      <c r="G26" s="77">
        <v>312</v>
      </c>
      <c r="H26" s="78">
        <v>1347</v>
      </c>
    </row>
    <row r="27" spans="2:8" ht="19.5" customHeight="1" thickTop="1" thickBot="1" x14ac:dyDescent="0.2">
      <c r="B27" s="55" t="s">
        <v>41</v>
      </c>
      <c r="C27" s="56">
        <f t="shared" ref="C27:H27" si="1">SUM(C3:C26)</f>
        <v>40774</v>
      </c>
      <c r="D27" s="56">
        <f t="shared" si="1"/>
        <v>45725</v>
      </c>
      <c r="E27" s="56">
        <f t="shared" si="1"/>
        <v>86499</v>
      </c>
      <c r="F27" s="56">
        <f t="shared" si="1"/>
        <v>35250</v>
      </c>
      <c r="G27" s="65">
        <f t="shared" si="1"/>
        <v>12442</v>
      </c>
      <c r="H27" s="66">
        <f t="shared" si="1"/>
        <v>20698</v>
      </c>
    </row>
  </sheetData>
  <mergeCells count="1">
    <mergeCell ref="G1:H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workbookViewId="0"/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62"/>
      <c r="D1" s="62"/>
      <c r="E1" s="62"/>
      <c r="F1" s="62"/>
      <c r="G1" s="286">
        <v>39172</v>
      </c>
      <c r="H1" s="279"/>
    </row>
    <row r="2" spans="2:8" ht="19.5" customHeight="1" x14ac:dyDescent="0.15">
      <c r="B2" s="53" t="s">
        <v>40</v>
      </c>
      <c r="C2" s="67" t="s">
        <v>5</v>
      </c>
      <c r="D2" s="67" t="s">
        <v>6</v>
      </c>
      <c r="E2" s="67" t="s">
        <v>2</v>
      </c>
      <c r="F2" s="67" t="s">
        <v>0</v>
      </c>
      <c r="G2" s="68" t="s">
        <v>7</v>
      </c>
      <c r="H2" s="69" t="s">
        <v>1</v>
      </c>
    </row>
    <row r="3" spans="2:8" ht="19.5" customHeight="1" x14ac:dyDescent="0.15">
      <c r="B3" s="70" t="s">
        <v>14</v>
      </c>
      <c r="C3" s="63">
        <v>1681</v>
      </c>
      <c r="D3" s="63">
        <v>2039</v>
      </c>
      <c r="E3" s="63">
        <f t="shared" ref="E3:E26" si="0">SUM(C3:D3)</f>
        <v>3720</v>
      </c>
      <c r="F3" s="63">
        <v>1720</v>
      </c>
      <c r="G3" s="63">
        <v>347</v>
      </c>
      <c r="H3" s="64">
        <v>1240</v>
      </c>
    </row>
    <row r="4" spans="2:8" ht="19.5" customHeight="1" x14ac:dyDescent="0.15">
      <c r="B4" s="70" t="s">
        <v>15</v>
      </c>
      <c r="C4" s="63">
        <v>3238</v>
      </c>
      <c r="D4" s="63">
        <v>3779</v>
      </c>
      <c r="E4" s="63">
        <f t="shared" si="0"/>
        <v>7017</v>
      </c>
      <c r="F4" s="63">
        <v>3070</v>
      </c>
      <c r="G4" s="63">
        <v>978</v>
      </c>
      <c r="H4" s="64">
        <v>1692</v>
      </c>
    </row>
    <row r="5" spans="2:8" ht="19.5" customHeight="1" x14ac:dyDescent="0.15">
      <c r="B5" s="70" t="s">
        <v>16</v>
      </c>
      <c r="C5" s="63">
        <v>3981</v>
      </c>
      <c r="D5" s="63">
        <v>4410</v>
      </c>
      <c r="E5" s="63">
        <f t="shared" si="0"/>
        <v>8391</v>
      </c>
      <c r="F5" s="63">
        <v>3869</v>
      </c>
      <c r="G5" s="63">
        <v>1091</v>
      </c>
      <c r="H5" s="64">
        <v>2087</v>
      </c>
    </row>
    <row r="6" spans="2:8" ht="19.5" customHeight="1" x14ac:dyDescent="0.15">
      <c r="B6" s="70" t="s">
        <v>17</v>
      </c>
      <c r="C6" s="63">
        <v>3733</v>
      </c>
      <c r="D6" s="63">
        <v>4022</v>
      </c>
      <c r="E6" s="63">
        <f t="shared" si="0"/>
        <v>7755</v>
      </c>
      <c r="F6" s="63">
        <v>3060</v>
      </c>
      <c r="G6" s="63">
        <v>1518</v>
      </c>
      <c r="H6" s="64">
        <v>1060</v>
      </c>
    </row>
    <row r="7" spans="2:8" ht="19.5" customHeight="1" x14ac:dyDescent="0.15">
      <c r="B7" s="70" t="s">
        <v>18</v>
      </c>
      <c r="C7" s="63">
        <v>4032</v>
      </c>
      <c r="D7" s="63">
        <v>4395</v>
      </c>
      <c r="E7" s="63">
        <f t="shared" si="0"/>
        <v>8427</v>
      </c>
      <c r="F7" s="63">
        <v>3521</v>
      </c>
      <c r="G7" s="63">
        <v>1322</v>
      </c>
      <c r="H7" s="64">
        <v>1502</v>
      </c>
    </row>
    <row r="8" spans="2:8" ht="19.5" customHeight="1" x14ac:dyDescent="0.15">
      <c r="B8" s="70" t="s">
        <v>19</v>
      </c>
      <c r="C8" s="63">
        <v>3845</v>
      </c>
      <c r="D8" s="63">
        <v>4335</v>
      </c>
      <c r="E8" s="63">
        <f t="shared" si="0"/>
        <v>8180</v>
      </c>
      <c r="F8" s="63">
        <v>3341</v>
      </c>
      <c r="G8" s="63">
        <v>1284</v>
      </c>
      <c r="H8" s="64">
        <v>1782</v>
      </c>
    </row>
    <row r="9" spans="2:8" ht="19.5" customHeight="1" x14ac:dyDescent="0.15">
      <c r="B9" s="70" t="s">
        <v>20</v>
      </c>
      <c r="C9" s="63">
        <v>2961</v>
      </c>
      <c r="D9" s="63">
        <v>3266</v>
      </c>
      <c r="E9" s="63">
        <f t="shared" si="0"/>
        <v>6227</v>
      </c>
      <c r="F9" s="63">
        <v>2463</v>
      </c>
      <c r="G9" s="63">
        <v>1047</v>
      </c>
      <c r="H9" s="64">
        <v>1082</v>
      </c>
    </row>
    <row r="10" spans="2:8" ht="19.5" customHeight="1" x14ac:dyDescent="0.15">
      <c r="B10" s="70" t="s">
        <v>21</v>
      </c>
      <c r="C10" s="63">
        <v>3990</v>
      </c>
      <c r="D10" s="63">
        <v>4601</v>
      </c>
      <c r="E10" s="63">
        <f t="shared" si="0"/>
        <v>8591</v>
      </c>
      <c r="F10" s="63">
        <v>3603</v>
      </c>
      <c r="G10" s="63">
        <v>1481</v>
      </c>
      <c r="H10" s="64">
        <v>1805</v>
      </c>
    </row>
    <row r="11" spans="2:8" ht="19.5" customHeight="1" x14ac:dyDescent="0.15">
      <c r="B11" s="70" t="s">
        <v>22</v>
      </c>
      <c r="C11" s="63">
        <v>1427</v>
      </c>
      <c r="D11" s="63">
        <v>1501</v>
      </c>
      <c r="E11" s="63">
        <f t="shared" si="0"/>
        <v>2928</v>
      </c>
      <c r="F11" s="63">
        <v>1161</v>
      </c>
      <c r="G11" s="63">
        <v>381</v>
      </c>
      <c r="H11" s="64">
        <v>720</v>
      </c>
    </row>
    <row r="12" spans="2:8" ht="19.5" customHeight="1" x14ac:dyDescent="0.15">
      <c r="B12" s="70" t="s">
        <v>23</v>
      </c>
      <c r="C12" s="63">
        <v>1500</v>
      </c>
      <c r="D12" s="63">
        <v>1469</v>
      </c>
      <c r="E12" s="63">
        <f t="shared" si="0"/>
        <v>2969</v>
      </c>
      <c r="F12" s="63">
        <v>1231</v>
      </c>
      <c r="G12" s="63">
        <v>381</v>
      </c>
      <c r="H12" s="64">
        <v>680</v>
      </c>
    </row>
    <row r="13" spans="2:8" ht="19.5" customHeight="1" x14ac:dyDescent="0.15">
      <c r="B13" s="70" t="s">
        <v>24</v>
      </c>
      <c r="C13" s="63">
        <v>2045</v>
      </c>
      <c r="D13" s="63">
        <v>2218</v>
      </c>
      <c r="E13" s="63">
        <f t="shared" si="0"/>
        <v>4263</v>
      </c>
      <c r="F13" s="63">
        <v>1793</v>
      </c>
      <c r="G13" s="63">
        <v>523</v>
      </c>
      <c r="H13" s="64">
        <v>1231</v>
      </c>
    </row>
    <row r="14" spans="2:8" ht="19.5" customHeight="1" x14ac:dyDescent="0.15">
      <c r="B14" s="70" t="s">
        <v>25</v>
      </c>
      <c r="C14" s="63">
        <v>853</v>
      </c>
      <c r="D14" s="63">
        <v>958</v>
      </c>
      <c r="E14" s="63">
        <f t="shared" si="0"/>
        <v>1811</v>
      </c>
      <c r="F14" s="63">
        <v>680</v>
      </c>
      <c r="G14" s="63">
        <v>225</v>
      </c>
      <c r="H14" s="64">
        <v>546</v>
      </c>
    </row>
    <row r="15" spans="2:8" ht="19.5" customHeight="1" x14ac:dyDescent="0.15">
      <c r="B15" s="70" t="s">
        <v>26</v>
      </c>
      <c r="C15" s="63">
        <v>1057</v>
      </c>
      <c r="D15" s="63">
        <v>1233</v>
      </c>
      <c r="E15" s="63">
        <f t="shared" si="0"/>
        <v>2290</v>
      </c>
      <c r="F15" s="63">
        <v>862</v>
      </c>
      <c r="G15" s="63">
        <v>259</v>
      </c>
      <c r="H15" s="64">
        <v>626</v>
      </c>
    </row>
    <row r="16" spans="2:8" ht="19.5" customHeight="1" x14ac:dyDescent="0.15">
      <c r="B16" s="70" t="s">
        <v>4</v>
      </c>
      <c r="C16" s="63">
        <v>484</v>
      </c>
      <c r="D16" s="63">
        <v>566</v>
      </c>
      <c r="E16" s="63">
        <f t="shared" si="0"/>
        <v>1050</v>
      </c>
      <c r="F16" s="63">
        <v>348</v>
      </c>
      <c r="G16" s="63">
        <v>198</v>
      </c>
      <c r="H16" s="64">
        <v>259</v>
      </c>
    </row>
    <row r="17" spans="2:8" ht="19.5" customHeight="1" x14ac:dyDescent="0.15">
      <c r="B17" s="70" t="s">
        <v>27</v>
      </c>
      <c r="C17" s="63">
        <v>231</v>
      </c>
      <c r="D17" s="63">
        <v>266</v>
      </c>
      <c r="E17" s="63">
        <f t="shared" si="0"/>
        <v>497</v>
      </c>
      <c r="F17" s="63">
        <v>177</v>
      </c>
      <c r="G17" s="63">
        <v>58</v>
      </c>
      <c r="H17" s="64">
        <v>161</v>
      </c>
    </row>
    <row r="18" spans="2:8" ht="19.5" customHeight="1" x14ac:dyDescent="0.15">
      <c r="B18" s="70" t="s">
        <v>28</v>
      </c>
      <c r="C18" s="63">
        <v>813</v>
      </c>
      <c r="D18" s="63">
        <v>932</v>
      </c>
      <c r="E18" s="63">
        <f t="shared" si="0"/>
        <v>1745</v>
      </c>
      <c r="F18" s="63">
        <v>613</v>
      </c>
      <c r="G18" s="63">
        <v>271</v>
      </c>
      <c r="H18" s="64">
        <v>485</v>
      </c>
    </row>
    <row r="19" spans="2:8" ht="19.5" customHeight="1" x14ac:dyDescent="0.15">
      <c r="B19" s="70" t="s">
        <v>29</v>
      </c>
      <c r="C19" s="63">
        <v>906</v>
      </c>
      <c r="D19" s="63">
        <v>1055</v>
      </c>
      <c r="E19" s="63">
        <f t="shared" si="0"/>
        <v>1961</v>
      </c>
      <c r="F19" s="63">
        <v>755</v>
      </c>
      <c r="G19" s="63">
        <v>152</v>
      </c>
      <c r="H19" s="64">
        <v>763</v>
      </c>
    </row>
    <row r="20" spans="2:8" ht="19.5" customHeight="1" x14ac:dyDescent="0.15">
      <c r="B20" s="70" t="s">
        <v>30</v>
      </c>
      <c r="C20" s="63">
        <v>595</v>
      </c>
      <c r="D20" s="63">
        <v>682</v>
      </c>
      <c r="E20" s="63">
        <f t="shared" si="0"/>
        <v>1277</v>
      </c>
      <c r="F20" s="63">
        <v>452</v>
      </c>
      <c r="G20" s="71">
        <v>153</v>
      </c>
      <c r="H20" s="72">
        <v>397</v>
      </c>
    </row>
    <row r="21" spans="2:8" ht="19.5" customHeight="1" x14ac:dyDescent="0.15">
      <c r="B21" s="70" t="s">
        <v>31</v>
      </c>
      <c r="C21" s="63">
        <v>207</v>
      </c>
      <c r="D21" s="63">
        <v>232</v>
      </c>
      <c r="E21" s="63">
        <f t="shared" si="0"/>
        <v>439</v>
      </c>
      <c r="F21" s="63">
        <v>165</v>
      </c>
      <c r="G21" s="71">
        <v>42</v>
      </c>
      <c r="H21" s="72">
        <v>151</v>
      </c>
    </row>
    <row r="22" spans="2:8" ht="19.5" customHeight="1" x14ac:dyDescent="0.15">
      <c r="B22" s="70" t="s">
        <v>32</v>
      </c>
      <c r="C22" s="63">
        <v>841</v>
      </c>
      <c r="D22" s="63">
        <v>951</v>
      </c>
      <c r="E22" s="63">
        <f t="shared" si="0"/>
        <v>1792</v>
      </c>
      <c r="F22" s="63">
        <v>632</v>
      </c>
      <c r="G22" s="71">
        <v>206</v>
      </c>
      <c r="H22" s="72">
        <v>659</v>
      </c>
    </row>
    <row r="23" spans="2:8" ht="19.5" customHeight="1" x14ac:dyDescent="0.15">
      <c r="B23" s="70" t="s">
        <v>33</v>
      </c>
      <c r="C23" s="61">
        <v>261</v>
      </c>
      <c r="D23" s="61">
        <v>321</v>
      </c>
      <c r="E23" s="73">
        <f t="shared" si="0"/>
        <v>582</v>
      </c>
      <c r="F23" s="61">
        <v>200</v>
      </c>
      <c r="G23" s="74">
        <v>71</v>
      </c>
      <c r="H23" s="75">
        <v>208</v>
      </c>
    </row>
    <row r="24" spans="2:8" ht="19.5" customHeight="1" x14ac:dyDescent="0.15">
      <c r="B24" s="70" t="s">
        <v>34</v>
      </c>
      <c r="C24" s="73">
        <v>65</v>
      </c>
      <c r="D24" s="73">
        <v>70</v>
      </c>
      <c r="E24" s="73">
        <f t="shared" si="0"/>
        <v>135</v>
      </c>
      <c r="F24" s="73">
        <v>54</v>
      </c>
      <c r="G24" s="74">
        <v>14</v>
      </c>
      <c r="H24" s="75">
        <v>62</v>
      </c>
    </row>
    <row r="25" spans="2:8" ht="19.5" customHeight="1" x14ac:dyDescent="0.15">
      <c r="B25" s="70" t="s">
        <v>35</v>
      </c>
      <c r="C25" s="73">
        <v>436</v>
      </c>
      <c r="D25" s="73">
        <v>524</v>
      </c>
      <c r="E25" s="73">
        <f t="shared" si="0"/>
        <v>960</v>
      </c>
      <c r="F25" s="73">
        <v>357</v>
      </c>
      <c r="G25" s="74">
        <v>60</v>
      </c>
      <c r="H25" s="75">
        <v>405</v>
      </c>
    </row>
    <row r="26" spans="2:8" ht="19.5" customHeight="1" thickBot="1" x14ac:dyDescent="0.2">
      <c r="B26" s="76" t="s">
        <v>36</v>
      </c>
      <c r="C26" s="77">
        <v>1536</v>
      </c>
      <c r="D26" s="77">
        <v>1698</v>
      </c>
      <c r="E26" s="77">
        <f t="shared" si="0"/>
        <v>3234</v>
      </c>
      <c r="F26" s="77">
        <v>1205</v>
      </c>
      <c r="G26" s="77">
        <v>302</v>
      </c>
      <c r="H26" s="78">
        <v>1350</v>
      </c>
    </row>
    <row r="27" spans="2:8" ht="19.5" customHeight="1" thickTop="1" thickBot="1" x14ac:dyDescent="0.2">
      <c r="B27" s="55" t="s">
        <v>41</v>
      </c>
      <c r="C27" s="56">
        <f t="shared" ref="C27:H27" si="1">SUM(C3:C26)</f>
        <v>40718</v>
      </c>
      <c r="D27" s="56">
        <f t="shared" si="1"/>
        <v>45523</v>
      </c>
      <c r="E27" s="56">
        <f t="shared" si="1"/>
        <v>86241</v>
      </c>
      <c r="F27" s="56">
        <f t="shared" si="1"/>
        <v>35332</v>
      </c>
      <c r="G27" s="65">
        <f t="shared" si="1"/>
        <v>12364</v>
      </c>
      <c r="H27" s="66">
        <f t="shared" si="1"/>
        <v>20953</v>
      </c>
    </row>
  </sheetData>
  <mergeCells count="1">
    <mergeCell ref="G1:H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workbookViewId="0">
      <selection activeCell="F33" sqref="F33"/>
    </sheetView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62"/>
      <c r="D1" s="62"/>
      <c r="E1" s="62"/>
      <c r="F1" s="62"/>
      <c r="G1" s="286">
        <v>39355</v>
      </c>
      <c r="H1" s="279"/>
    </row>
    <row r="2" spans="2:8" ht="19.5" customHeight="1" x14ac:dyDescent="0.15">
      <c r="B2" s="53" t="s">
        <v>40</v>
      </c>
      <c r="C2" s="67" t="s">
        <v>5</v>
      </c>
      <c r="D2" s="67" t="s">
        <v>6</v>
      </c>
      <c r="E2" s="67" t="s">
        <v>2</v>
      </c>
      <c r="F2" s="67" t="s">
        <v>0</v>
      </c>
      <c r="G2" s="68" t="s">
        <v>7</v>
      </c>
      <c r="H2" s="69" t="s">
        <v>1</v>
      </c>
    </row>
    <row r="3" spans="2:8" ht="19.5" customHeight="1" x14ac:dyDescent="0.15">
      <c r="B3" s="70" t="s">
        <v>14</v>
      </c>
      <c r="C3" s="63">
        <v>1660</v>
      </c>
      <c r="D3" s="63">
        <v>2038</v>
      </c>
      <c r="E3" s="63">
        <f t="shared" ref="E3:E26" si="0">SUM(C3:D3)</f>
        <v>3698</v>
      </c>
      <c r="F3" s="63">
        <v>1713</v>
      </c>
      <c r="G3" s="63">
        <v>343</v>
      </c>
      <c r="H3" s="64">
        <v>1250</v>
      </c>
    </row>
    <row r="4" spans="2:8" ht="19.5" customHeight="1" x14ac:dyDescent="0.15">
      <c r="B4" s="70" t="s">
        <v>15</v>
      </c>
      <c r="C4" s="63">
        <v>3390</v>
      </c>
      <c r="D4" s="63">
        <v>3814</v>
      </c>
      <c r="E4" s="63">
        <f t="shared" si="0"/>
        <v>7204</v>
      </c>
      <c r="F4" s="63">
        <v>3221</v>
      </c>
      <c r="G4" s="63">
        <v>995</v>
      </c>
      <c r="H4" s="64">
        <v>1713</v>
      </c>
    </row>
    <row r="5" spans="2:8" ht="19.5" customHeight="1" x14ac:dyDescent="0.15">
      <c r="B5" s="70" t="s">
        <v>16</v>
      </c>
      <c r="C5" s="63">
        <v>3958</v>
      </c>
      <c r="D5" s="63">
        <v>4398</v>
      </c>
      <c r="E5" s="63">
        <f t="shared" si="0"/>
        <v>8356</v>
      </c>
      <c r="F5" s="63">
        <v>3871</v>
      </c>
      <c r="G5" s="63">
        <v>1071</v>
      </c>
      <c r="H5" s="64">
        <v>2098</v>
      </c>
    </row>
    <row r="6" spans="2:8" ht="19.5" customHeight="1" x14ac:dyDescent="0.15">
      <c r="B6" s="70" t="s">
        <v>17</v>
      </c>
      <c r="C6" s="63">
        <v>3742</v>
      </c>
      <c r="D6" s="63">
        <v>4053</v>
      </c>
      <c r="E6" s="63">
        <f t="shared" si="0"/>
        <v>7795</v>
      </c>
      <c r="F6" s="63">
        <v>3072</v>
      </c>
      <c r="G6" s="63">
        <v>1515</v>
      </c>
      <c r="H6" s="64">
        <v>1071</v>
      </c>
    </row>
    <row r="7" spans="2:8" ht="19.5" customHeight="1" x14ac:dyDescent="0.15">
      <c r="B7" s="70" t="s">
        <v>18</v>
      </c>
      <c r="C7" s="63">
        <v>4071</v>
      </c>
      <c r="D7" s="63">
        <v>4408</v>
      </c>
      <c r="E7" s="63">
        <f t="shared" si="0"/>
        <v>8479</v>
      </c>
      <c r="F7" s="63">
        <v>3592</v>
      </c>
      <c r="G7" s="63">
        <v>1327</v>
      </c>
      <c r="H7" s="64">
        <v>1525</v>
      </c>
    </row>
    <row r="8" spans="2:8" ht="19.5" customHeight="1" x14ac:dyDescent="0.15">
      <c r="B8" s="70" t="s">
        <v>19</v>
      </c>
      <c r="C8" s="63">
        <v>3877</v>
      </c>
      <c r="D8" s="63">
        <v>4366</v>
      </c>
      <c r="E8" s="63">
        <f t="shared" si="0"/>
        <v>8243</v>
      </c>
      <c r="F8" s="63">
        <v>3356</v>
      </c>
      <c r="G8" s="63">
        <v>1312</v>
      </c>
      <c r="H8" s="64">
        <v>1803</v>
      </c>
    </row>
    <row r="9" spans="2:8" ht="19.5" customHeight="1" x14ac:dyDescent="0.15">
      <c r="B9" s="70" t="s">
        <v>20</v>
      </c>
      <c r="C9" s="63">
        <v>2983</v>
      </c>
      <c r="D9" s="63">
        <v>3270</v>
      </c>
      <c r="E9" s="63">
        <f t="shared" si="0"/>
        <v>6253</v>
      </c>
      <c r="F9" s="63">
        <v>2491</v>
      </c>
      <c r="G9" s="63">
        <v>1042</v>
      </c>
      <c r="H9" s="64">
        <v>1088</v>
      </c>
    </row>
    <row r="10" spans="2:8" ht="19.5" customHeight="1" x14ac:dyDescent="0.15">
      <c r="B10" s="70" t="s">
        <v>21</v>
      </c>
      <c r="C10" s="63">
        <v>4006</v>
      </c>
      <c r="D10" s="63">
        <v>4581</v>
      </c>
      <c r="E10" s="63">
        <f t="shared" si="0"/>
        <v>8587</v>
      </c>
      <c r="F10" s="63">
        <v>3608</v>
      </c>
      <c r="G10" s="63">
        <v>1474</v>
      </c>
      <c r="H10" s="64">
        <v>1815</v>
      </c>
    </row>
    <row r="11" spans="2:8" ht="19.5" customHeight="1" x14ac:dyDescent="0.15">
      <c r="B11" s="70" t="s">
        <v>22</v>
      </c>
      <c r="C11" s="63">
        <v>1413</v>
      </c>
      <c r="D11" s="63">
        <v>1493</v>
      </c>
      <c r="E11" s="63">
        <f t="shared" si="0"/>
        <v>2906</v>
      </c>
      <c r="F11" s="63">
        <v>1158</v>
      </c>
      <c r="G11" s="63">
        <v>379</v>
      </c>
      <c r="H11" s="64">
        <v>722</v>
      </c>
    </row>
    <row r="12" spans="2:8" ht="19.5" customHeight="1" x14ac:dyDescent="0.15">
      <c r="B12" s="70" t="s">
        <v>23</v>
      </c>
      <c r="C12" s="63">
        <v>1463</v>
      </c>
      <c r="D12" s="63">
        <v>1450</v>
      </c>
      <c r="E12" s="63">
        <f t="shared" si="0"/>
        <v>2913</v>
      </c>
      <c r="F12" s="63">
        <v>1201</v>
      </c>
      <c r="G12" s="63">
        <v>380</v>
      </c>
      <c r="H12" s="64">
        <v>693</v>
      </c>
    </row>
    <row r="13" spans="2:8" ht="19.5" customHeight="1" x14ac:dyDescent="0.15">
      <c r="B13" s="70" t="s">
        <v>24</v>
      </c>
      <c r="C13" s="63">
        <v>2043</v>
      </c>
      <c r="D13" s="63">
        <v>2203</v>
      </c>
      <c r="E13" s="63">
        <f t="shared" si="0"/>
        <v>4246</v>
      </c>
      <c r="F13" s="63">
        <v>1808</v>
      </c>
      <c r="G13" s="63">
        <v>512</v>
      </c>
      <c r="H13" s="64">
        <v>1237</v>
      </c>
    </row>
    <row r="14" spans="2:8" ht="19.5" customHeight="1" x14ac:dyDescent="0.15">
      <c r="B14" s="70" t="s">
        <v>25</v>
      </c>
      <c r="C14" s="63">
        <v>851</v>
      </c>
      <c r="D14" s="63">
        <v>968</v>
      </c>
      <c r="E14" s="63">
        <f t="shared" si="0"/>
        <v>1819</v>
      </c>
      <c r="F14" s="63">
        <v>691</v>
      </c>
      <c r="G14" s="63">
        <v>226</v>
      </c>
      <c r="H14" s="64">
        <v>552</v>
      </c>
    </row>
    <row r="15" spans="2:8" ht="19.5" customHeight="1" x14ac:dyDescent="0.15">
      <c r="B15" s="70" t="s">
        <v>26</v>
      </c>
      <c r="C15" s="63">
        <v>1039</v>
      </c>
      <c r="D15" s="63">
        <v>1228</v>
      </c>
      <c r="E15" s="63">
        <f t="shared" si="0"/>
        <v>2267</v>
      </c>
      <c r="F15" s="63">
        <v>868</v>
      </c>
      <c r="G15" s="63">
        <v>256</v>
      </c>
      <c r="H15" s="64">
        <v>626</v>
      </c>
    </row>
    <row r="16" spans="2:8" ht="19.5" customHeight="1" x14ac:dyDescent="0.15">
      <c r="B16" s="70" t="s">
        <v>4</v>
      </c>
      <c r="C16" s="63">
        <v>479</v>
      </c>
      <c r="D16" s="63">
        <v>560</v>
      </c>
      <c r="E16" s="63">
        <f t="shared" si="0"/>
        <v>1039</v>
      </c>
      <c r="F16" s="63">
        <v>351</v>
      </c>
      <c r="G16" s="63">
        <v>197</v>
      </c>
      <c r="H16" s="64">
        <v>257</v>
      </c>
    </row>
    <row r="17" spans="2:8" ht="19.5" customHeight="1" x14ac:dyDescent="0.15">
      <c r="B17" s="70" t="s">
        <v>27</v>
      </c>
      <c r="C17" s="63">
        <v>230</v>
      </c>
      <c r="D17" s="63">
        <v>269</v>
      </c>
      <c r="E17" s="63">
        <f t="shared" si="0"/>
        <v>499</v>
      </c>
      <c r="F17" s="63">
        <v>178</v>
      </c>
      <c r="G17" s="63">
        <v>61</v>
      </c>
      <c r="H17" s="64">
        <v>160</v>
      </c>
    </row>
    <row r="18" spans="2:8" ht="19.5" customHeight="1" x14ac:dyDescent="0.15">
      <c r="B18" s="70" t="s">
        <v>28</v>
      </c>
      <c r="C18" s="63">
        <v>801</v>
      </c>
      <c r="D18" s="63">
        <v>913</v>
      </c>
      <c r="E18" s="63">
        <f t="shared" si="0"/>
        <v>1714</v>
      </c>
      <c r="F18" s="63">
        <v>612</v>
      </c>
      <c r="G18" s="63">
        <v>258</v>
      </c>
      <c r="H18" s="64">
        <v>484</v>
      </c>
    </row>
    <row r="19" spans="2:8" ht="19.5" customHeight="1" x14ac:dyDescent="0.15">
      <c r="B19" s="70" t="s">
        <v>29</v>
      </c>
      <c r="C19" s="63">
        <v>898</v>
      </c>
      <c r="D19" s="63">
        <v>1049</v>
      </c>
      <c r="E19" s="63">
        <f t="shared" si="0"/>
        <v>1947</v>
      </c>
      <c r="F19" s="63">
        <v>757</v>
      </c>
      <c r="G19" s="63">
        <v>147</v>
      </c>
      <c r="H19" s="64">
        <v>757</v>
      </c>
    </row>
    <row r="20" spans="2:8" ht="19.5" customHeight="1" x14ac:dyDescent="0.15">
      <c r="B20" s="70" t="s">
        <v>30</v>
      </c>
      <c r="C20" s="63">
        <v>581</v>
      </c>
      <c r="D20" s="63">
        <v>684</v>
      </c>
      <c r="E20" s="63">
        <f t="shared" si="0"/>
        <v>1265</v>
      </c>
      <c r="F20" s="63">
        <v>463</v>
      </c>
      <c r="G20" s="71">
        <v>150</v>
      </c>
      <c r="H20" s="72">
        <v>406</v>
      </c>
    </row>
    <row r="21" spans="2:8" ht="19.5" customHeight="1" x14ac:dyDescent="0.15">
      <c r="B21" s="70" t="s">
        <v>31</v>
      </c>
      <c r="C21" s="63">
        <v>205</v>
      </c>
      <c r="D21" s="63">
        <v>233</v>
      </c>
      <c r="E21" s="63">
        <f t="shared" si="0"/>
        <v>438</v>
      </c>
      <c r="F21" s="63">
        <v>166</v>
      </c>
      <c r="G21" s="71">
        <v>41</v>
      </c>
      <c r="H21" s="72">
        <v>154</v>
      </c>
    </row>
    <row r="22" spans="2:8" ht="19.5" customHeight="1" x14ac:dyDescent="0.15">
      <c r="B22" s="70" t="s">
        <v>32</v>
      </c>
      <c r="C22" s="63">
        <v>833</v>
      </c>
      <c r="D22" s="63">
        <v>943</v>
      </c>
      <c r="E22" s="63">
        <f t="shared" si="0"/>
        <v>1776</v>
      </c>
      <c r="F22" s="63">
        <v>636</v>
      </c>
      <c r="G22" s="71">
        <v>200</v>
      </c>
      <c r="H22" s="72">
        <v>658</v>
      </c>
    </row>
    <row r="23" spans="2:8" ht="19.5" customHeight="1" x14ac:dyDescent="0.15">
      <c r="B23" s="70" t="s">
        <v>33</v>
      </c>
      <c r="C23" s="61">
        <v>258</v>
      </c>
      <c r="D23" s="61">
        <v>315</v>
      </c>
      <c r="E23" s="73">
        <f t="shared" si="0"/>
        <v>573</v>
      </c>
      <c r="F23" s="61">
        <v>199</v>
      </c>
      <c r="G23" s="74">
        <v>63</v>
      </c>
      <c r="H23" s="75">
        <v>205</v>
      </c>
    </row>
    <row r="24" spans="2:8" ht="19.5" customHeight="1" x14ac:dyDescent="0.15">
      <c r="B24" s="70" t="s">
        <v>34</v>
      </c>
      <c r="C24" s="73">
        <v>62</v>
      </c>
      <c r="D24" s="73">
        <v>70</v>
      </c>
      <c r="E24" s="73">
        <f t="shared" si="0"/>
        <v>132</v>
      </c>
      <c r="F24" s="73">
        <v>54</v>
      </c>
      <c r="G24" s="74">
        <v>14</v>
      </c>
      <c r="H24" s="75">
        <v>62</v>
      </c>
    </row>
    <row r="25" spans="2:8" ht="19.5" customHeight="1" x14ac:dyDescent="0.15">
      <c r="B25" s="70" t="s">
        <v>35</v>
      </c>
      <c r="C25" s="73">
        <v>426</v>
      </c>
      <c r="D25" s="73">
        <v>512</v>
      </c>
      <c r="E25" s="73">
        <f t="shared" si="0"/>
        <v>938</v>
      </c>
      <c r="F25" s="73">
        <v>353</v>
      </c>
      <c r="G25" s="74">
        <v>51</v>
      </c>
      <c r="H25" s="75">
        <v>403</v>
      </c>
    </row>
    <row r="26" spans="2:8" ht="19.5" customHeight="1" thickBot="1" x14ac:dyDescent="0.2">
      <c r="B26" s="76" t="s">
        <v>36</v>
      </c>
      <c r="C26" s="77">
        <v>1514</v>
      </c>
      <c r="D26" s="77">
        <v>1677</v>
      </c>
      <c r="E26" s="77">
        <f t="shared" si="0"/>
        <v>3191</v>
      </c>
      <c r="F26" s="77">
        <v>1193</v>
      </c>
      <c r="G26" s="77">
        <v>290</v>
      </c>
      <c r="H26" s="78">
        <v>1339</v>
      </c>
    </row>
    <row r="27" spans="2:8" ht="19.5" customHeight="1" thickTop="1" thickBot="1" x14ac:dyDescent="0.2">
      <c r="B27" s="55" t="s">
        <v>41</v>
      </c>
      <c r="C27" s="56">
        <f t="shared" ref="C27:H27" si="1">SUM(C3:C26)</f>
        <v>40783</v>
      </c>
      <c r="D27" s="56">
        <f t="shared" si="1"/>
        <v>45495</v>
      </c>
      <c r="E27" s="56">
        <f t="shared" si="1"/>
        <v>86278</v>
      </c>
      <c r="F27" s="56">
        <f t="shared" si="1"/>
        <v>35612</v>
      </c>
      <c r="G27" s="65">
        <f t="shared" si="1"/>
        <v>12304</v>
      </c>
      <c r="H27" s="66">
        <f t="shared" si="1"/>
        <v>21078</v>
      </c>
    </row>
  </sheetData>
  <mergeCells count="1">
    <mergeCell ref="G1:H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2" workbookViewId="0">
      <selection activeCell="D46" sqref="D46"/>
    </sheetView>
  </sheetViews>
  <sheetFormatPr defaultRowHeight="16.5" x14ac:dyDescent="0.15"/>
  <cols>
    <col min="1" max="14" width="9" style="79"/>
    <col min="15" max="15" width="9.875" style="79" bestFit="1" customWidth="1"/>
    <col min="16" max="16384" width="9" style="79"/>
  </cols>
  <sheetData>
    <row r="1" spans="1:14" x14ac:dyDescent="0.15">
      <c r="C1" s="115" t="s">
        <v>52</v>
      </c>
      <c r="D1" s="116"/>
      <c r="E1" s="116"/>
      <c r="F1" s="116"/>
      <c r="J1" s="117" t="s">
        <v>70</v>
      </c>
    </row>
    <row r="2" spans="1:14" ht="5.25" customHeight="1" thickBot="1" x14ac:dyDescent="0.2">
      <c r="G2" s="80"/>
      <c r="H2" s="80"/>
      <c r="I2" s="80"/>
      <c r="J2" s="81"/>
      <c r="K2" s="81"/>
      <c r="L2" s="81"/>
      <c r="M2" s="81"/>
      <c r="N2" s="81"/>
    </row>
    <row r="3" spans="1:14" ht="18" customHeight="1" x14ac:dyDescent="0.15">
      <c r="A3" s="112" t="s">
        <v>68</v>
      </c>
      <c r="B3" s="82" t="s">
        <v>53</v>
      </c>
      <c r="C3" s="83" t="s">
        <v>54</v>
      </c>
      <c r="D3" s="83" t="s">
        <v>55</v>
      </c>
      <c r="E3" s="83" t="s">
        <v>56</v>
      </c>
      <c r="F3" s="83" t="s">
        <v>57</v>
      </c>
      <c r="G3" s="84" t="s">
        <v>58</v>
      </c>
      <c r="H3" s="83" t="s">
        <v>59</v>
      </c>
      <c r="I3" s="83" t="s">
        <v>60</v>
      </c>
      <c r="J3" s="83" t="s">
        <v>61</v>
      </c>
      <c r="K3" s="83" t="s">
        <v>62</v>
      </c>
      <c r="L3" s="83" t="s">
        <v>63</v>
      </c>
      <c r="M3" s="123" t="s">
        <v>71</v>
      </c>
      <c r="N3" s="85" t="s">
        <v>44</v>
      </c>
    </row>
    <row r="4" spans="1:14" ht="18" customHeight="1" x14ac:dyDescent="0.15">
      <c r="A4" s="86" t="s">
        <v>45</v>
      </c>
      <c r="B4" s="93">
        <v>86485</v>
      </c>
      <c r="C4" s="94">
        <v>86493</v>
      </c>
      <c r="D4" s="94">
        <v>86495</v>
      </c>
      <c r="E4" s="94">
        <v>86499</v>
      </c>
      <c r="F4" s="94">
        <v>86241</v>
      </c>
      <c r="G4" s="94">
        <v>86278</v>
      </c>
      <c r="H4" s="102">
        <v>86180</v>
      </c>
      <c r="I4" s="94">
        <v>86385</v>
      </c>
      <c r="J4" s="94">
        <v>86202</v>
      </c>
      <c r="K4" s="94">
        <v>86062</v>
      </c>
      <c r="L4" s="94">
        <v>85897</v>
      </c>
      <c r="M4" s="119">
        <v>85809</v>
      </c>
      <c r="N4" s="113">
        <f>L4/B4</f>
        <v>0.99320113314447589</v>
      </c>
    </row>
    <row r="5" spans="1:14" ht="18" customHeight="1" x14ac:dyDescent="0.15">
      <c r="A5" s="86" t="s">
        <v>0</v>
      </c>
      <c r="B5" s="93">
        <v>34615</v>
      </c>
      <c r="C5" s="94">
        <v>34889</v>
      </c>
      <c r="D5" s="94">
        <v>35058</v>
      </c>
      <c r="E5" s="94">
        <v>35250</v>
      </c>
      <c r="F5" s="94">
        <v>35332</v>
      </c>
      <c r="G5" s="94">
        <v>35612</v>
      </c>
      <c r="H5" s="102">
        <v>35786</v>
      </c>
      <c r="I5" s="94">
        <v>36135</v>
      </c>
      <c r="J5" s="94">
        <v>36210</v>
      </c>
      <c r="K5" s="94">
        <v>36398</v>
      </c>
      <c r="L5" s="94">
        <v>36482</v>
      </c>
      <c r="M5" s="119">
        <v>36541</v>
      </c>
      <c r="N5" s="113">
        <f>L5/B5</f>
        <v>1.053936154846165</v>
      </c>
    </row>
    <row r="6" spans="1:14" ht="18" customHeight="1" x14ac:dyDescent="0.15">
      <c r="A6" s="87" t="s">
        <v>64</v>
      </c>
      <c r="B6" s="93">
        <v>12597</v>
      </c>
      <c r="C6" s="94">
        <v>12504</v>
      </c>
      <c r="D6" s="94">
        <v>12470</v>
      </c>
      <c r="E6" s="94">
        <v>12442</v>
      </c>
      <c r="F6" s="94">
        <v>12364</v>
      </c>
      <c r="G6" s="94">
        <v>12304</v>
      </c>
      <c r="H6" s="102">
        <v>12324</v>
      </c>
      <c r="I6" s="94">
        <v>12361</v>
      </c>
      <c r="J6" s="94">
        <v>12306</v>
      </c>
      <c r="K6" s="94">
        <v>12170</v>
      </c>
      <c r="L6" s="94">
        <v>12115</v>
      </c>
      <c r="M6" s="119">
        <v>12091</v>
      </c>
      <c r="N6" s="113">
        <f>L6/B6</f>
        <v>0.9617369214892435</v>
      </c>
    </row>
    <row r="7" spans="1:14" ht="18" customHeight="1" thickBot="1" x14ac:dyDescent="0.2">
      <c r="A7" s="88" t="s">
        <v>65</v>
      </c>
      <c r="B7" s="111">
        <v>20291</v>
      </c>
      <c r="C7" s="103">
        <v>20373</v>
      </c>
      <c r="D7" s="103">
        <v>20582</v>
      </c>
      <c r="E7" s="103">
        <v>20698</v>
      </c>
      <c r="F7" s="103">
        <v>20953</v>
      </c>
      <c r="G7" s="103">
        <v>21078</v>
      </c>
      <c r="H7" s="104">
        <v>21227</v>
      </c>
      <c r="I7" s="103">
        <v>21378</v>
      </c>
      <c r="J7" s="103">
        <v>21507</v>
      </c>
      <c r="K7" s="103">
        <v>21620</v>
      </c>
      <c r="L7" s="103">
        <v>21747</v>
      </c>
      <c r="M7" s="120">
        <v>21740</v>
      </c>
      <c r="N7" s="113">
        <f>L7/B7</f>
        <v>1.0717559509141985</v>
      </c>
    </row>
    <row r="8" spans="1:14" ht="18" customHeight="1" thickBot="1" x14ac:dyDescent="0.2">
      <c r="A8" s="89" t="s">
        <v>46</v>
      </c>
      <c r="B8" s="98">
        <f t="shared" ref="B8:J8" si="0">ROUND(B7/B4,3)*100</f>
        <v>23.5</v>
      </c>
      <c r="C8" s="99">
        <f t="shared" si="0"/>
        <v>23.599999999999998</v>
      </c>
      <c r="D8" s="99">
        <f t="shared" si="0"/>
        <v>23.799999999999997</v>
      </c>
      <c r="E8" s="99">
        <f t="shared" si="0"/>
        <v>23.9</v>
      </c>
      <c r="F8" s="114">
        <f t="shared" si="0"/>
        <v>24.3</v>
      </c>
      <c r="G8" s="98">
        <f t="shared" si="0"/>
        <v>24.4</v>
      </c>
      <c r="H8" s="98">
        <f t="shared" si="0"/>
        <v>24.6</v>
      </c>
      <c r="I8" s="98">
        <f t="shared" si="0"/>
        <v>24.7</v>
      </c>
      <c r="J8" s="98">
        <f t="shared" si="0"/>
        <v>24.9</v>
      </c>
      <c r="K8" s="98">
        <f>ROUND(K7/K4,3)*100</f>
        <v>25.1</v>
      </c>
      <c r="L8" s="98">
        <f>ROUND(L7/L4,3)*100</f>
        <v>25.3</v>
      </c>
      <c r="M8" s="98">
        <f>ROUND(M7/M4,3)*100</f>
        <v>25.3</v>
      </c>
      <c r="N8" s="90"/>
    </row>
    <row r="9" spans="1:14" s="92" customFormat="1" ht="6.75" customHeight="1" x14ac:dyDescent="0.15">
      <c r="A9" s="91"/>
      <c r="B9" s="247"/>
      <c r="C9" s="247"/>
      <c r="D9" s="247"/>
      <c r="E9" s="247"/>
      <c r="F9" s="247"/>
    </row>
    <row r="10" spans="1:14" ht="17.25" thickBot="1" x14ac:dyDescent="0.2">
      <c r="A10" s="248" t="s">
        <v>47</v>
      </c>
      <c r="B10" s="249"/>
      <c r="G10" s="80"/>
      <c r="H10" s="80"/>
      <c r="I10" s="80"/>
      <c r="J10" s="81"/>
      <c r="K10" s="81"/>
      <c r="L10" s="81"/>
      <c r="M10" s="81"/>
      <c r="N10" s="81"/>
    </row>
    <row r="11" spans="1:14" ht="15" customHeight="1" x14ac:dyDescent="0.15">
      <c r="A11" s="112" t="s">
        <v>48</v>
      </c>
      <c r="B11" s="82" t="s">
        <v>53</v>
      </c>
      <c r="C11" s="82" t="s">
        <v>54</v>
      </c>
      <c r="D11" s="82" t="s">
        <v>55</v>
      </c>
      <c r="E11" s="83" t="s">
        <v>56</v>
      </c>
      <c r="F11" s="83" t="s">
        <v>57</v>
      </c>
      <c r="G11" s="84" t="s">
        <v>58</v>
      </c>
      <c r="H11" s="83" t="s">
        <v>59</v>
      </c>
      <c r="I11" s="83" t="s">
        <v>60</v>
      </c>
      <c r="J11" s="83" t="s">
        <v>61</v>
      </c>
      <c r="K11" s="83" t="s">
        <v>62</v>
      </c>
      <c r="L11" s="83" t="s">
        <v>63</v>
      </c>
      <c r="M11" s="118"/>
      <c r="N11" s="85" t="s">
        <v>44</v>
      </c>
    </row>
    <row r="12" spans="1:14" ht="15" customHeight="1" x14ac:dyDescent="0.15">
      <c r="A12" s="86" t="s">
        <v>45</v>
      </c>
      <c r="B12" s="93">
        <v>68033</v>
      </c>
      <c r="C12" s="94">
        <v>68208</v>
      </c>
      <c r="D12" s="94">
        <v>68325</v>
      </c>
      <c r="E12" s="94">
        <v>68451</v>
      </c>
      <c r="F12" s="95">
        <v>68468</v>
      </c>
      <c r="G12" s="95">
        <v>68680</v>
      </c>
      <c r="H12" s="95">
        <v>68789</v>
      </c>
      <c r="I12" s="95">
        <v>69160</v>
      </c>
      <c r="J12" s="95">
        <v>69184</v>
      </c>
      <c r="K12" s="95">
        <v>69172</v>
      </c>
      <c r="L12" s="95">
        <v>69170</v>
      </c>
      <c r="M12" s="122"/>
      <c r="N12" s="113">
        <f>L12/B12</f>
        <v>1.016712477768142</v>
      </c>
    </row>
    <row r="13" spans="1:14" ht="15" customHeight="1" x14ac:dyDescent="0.15">
      <c r="A13" s="86" t="s">
        <v>0</v>
      </c>
      <c r="B13" s="93">
        <v>28122</v>
      </c>
      <c r="C13" s="93">
        <v>28370</v>
      </c>
      <c r="D13" s="93">
        <v>28531</v>
      </c>
      <c r="E13" s="94">
        <v>28702</v>
      </c>
      <c r="F13" s="94">
        <v>28832</v>
      </c>
      <c r="G13" s="94">
        <v>29091</v>
      </c>
      <c r="H13" s="94">
        <v>29275</v>
      </c>
      <c r="I13" s="94">
        <v>29604</v>
      </c>
      <c r="J13" s="94">
        <v>29684</v>
      </c>
      <c r="K13" s="94">
        <v>29852</v>
      </c>
      <c r="L13" s="94">
        <v>29956</v>
      </c>
      <c r="M13" s="119"/>
      <c r="N13" s="113">
        <f>L13/B13</f>
        <v>1.065215845245715</v>
      </c>
    </row>
    <row r="14" spans="1:14" ht="15" customHeight="1" x14ac:dyDescent="0.15">
      <c r="A14" s="87" t="s">
        <v>64</v>
      </c>
      <c r="B14" s="93">
        <v>10346</v>
      </c>
      <c r="C14" s="93">
        <v>10320</v>
      </c>
      <c r="D14" s="93">
        <v>10333</v>
      </c>
      <c r="E14" s="94">
        <v>10356</v>
      </c>
      <c r="F14" s="94">
        <v>10353</v>
      </c>
      <c r="G14" s="94">
        <v>10350</v>
      </c>
      <c r="H14" s="94">
        <v>10409</v>
      </c>
      <c r="I14" s="94">
        <v>10523</v>
      </c>
      <c r="J14" s="94">
        <v>10551</v>
      </c>
      <c r="K14" s="94">
        <v>10489</v>
      </c>
      <c r="L14" s="94">
        <v>10477</v>
      </c>
      <c r="M14" s="119"/>
      <c r="N14" s="113">
        <f>L14/B14</f>
        <v>1.0126618983181905</v>
      </c>
    </row>
    <row r="15" spans="1:14" ht="15" customHeight="1" thickBot="1" x14ac:dyDescent="0.2">
      <c r="A15" s="96" t="s">
        <v>65</v>
      </c>
      <c r="B15" s="97">
        <v>14240</v>
      </c>
      <c r="C15" s="97">
        <v>14321</v>
      </c>
      <c r="D15" s="97">
        <v>14516</v>
      </c>
      <c r="E15" s="103">
        <v>14636</v>
      </c>
      <c r="F15" s="103">
        <v>14881</v>
      </c>
      <c r="G15" s="103">
        <v>15015</v>
      </c>
      <c r="H15" s="103">
        <v>15166</v>
      </c>
      <c r="I15" s="103">
        <v>15319</v>
      </c>
      <c r="J15" s="103">
        <v>15460</v>
      </c>
      <c r="K15" s="103">
        <v>15579</v>
      </c>
      <c r="L15" s="103">
        <v>15747</v>
      </c>
      <c r="M15" s="120"/>
      <c r="N15" s="113">
        <f>L15/B15</f>
        <v>1.1058286516853932</v>
      </c>
    </row>
    <row r="16" spans="1:14" ht="15" customHeight="1" thickBot="1" x14ac:dyDescent="0.2">
      <c r="A16" s="89" t="s">
        <v>46</v>
      </c>
      <c r="B16" s="98">
        <f t="shared" ref="B16:J16" si="1">ROUND(B15/B12,3)*100</f>
        <v>20.9</v>
      </c>
      <c r="C16" s="99">
        <f t="shared" si="1"/>
        <v>21</v>
      </c>
      <c r="D16" s="99">
        <f t="shared" si="1"/>
        <v>21.2</v>
      </c>
      <c r="E16" s="99">
        <f t="shared" si="1"/>
        <v>21.4</v>
      </c>
      <c r="F16" s="100">
        <f t="shared" si="1"/>
        <v>21.7</v>
      </c>
      <c r="G16" s="98">
        <f t="shared" si="1"/>
        <v>21.9</v>
      </c>
      <c r="H16" s="98">
        <f t="shared" si="1"/>
        <v>22</v>
      </c>
      <c r="I16" s="98">
        <f t="shared" si="1"/>
        <v>22.2</v>
      </c>
      <c r="J16" s="98">
        <f t="shared" si="1"/>
        <v>22.3</v>
      </c>
      <c r="K16" s="98">
        <f>ROUND(K15/K12,3)*100</f>
        <v>22.5</v>
      </c>
      <c r="L16" s="98">
        <f>ROUND(L15/L12,3)*100</f>
        <v>22.8</v>
      </c>
      <c r="M16" s="121"/>
      <c r="N16" s="90"/>
    </row>
    <row r="17" spans="1:14" ht="6" customHeight="1" thickBot="1" x14ac:dyDescent="0.2">
      <c r="G17" s="80"/>
      <c r="H17" s="80"/>
      <c r="I17" s="101"/>
      <c r="J17" s="81"/>
      <c r="K17" s="81"/>
      <c r="L17" s="81"/>
      <c r="M17" s="81"/>
      <c r="N17" s="81"/>
    </row>
    <row r="18" spans="1:14" ht="15" customHeight="1" x14ac:dyDescent="0.15">
      <c r="A18" s="112" t="s">
        <v>49</v>
      </c>
      <c r="B18" s="82" t="s">
        <v>53</v>
      </c>
      <c r="C18" s="82" t="s">
        <v>54</v>
      </c>
      <c r="D18" s="82" t="s">
        <v>55</v>
      </c>
      <c r="E18" s="83" t="s">
        <v>56</v>
      </c>
      <c r="F18" s="83" t="s">
        <v>66</v>
      </c>
      <c r="G18" s="84" t="s">
        <v>67</v>
      </c>
      <c r="H18" s="83" t="s">
        <v>59</v>
      </c>
      <c r="I18" s="83" t="s">
        <v>60</v>
      </c>
      <c r="J18" s="83" t="s">
        <v>61</v>
      </c>
      <c r="K18" s="83" t="s">
        <v>62</v>
      </c>
      <c r="L18" s="83" t="s">
        <v>63</v>
      </c>
      <c r="M18" s="118"/>
      <c r="N18" s="85" t="s">
        <v>44</v>
      </c>
    </row>
    <row r="19" spans="1:14" ht="15" customHeight="1" x14ac:dyDescent="0.15">
      <c r="A19" s="86" t="s">
        <v>45</v>
      </c>
      <c r="B19" s="93">
        <v>5713</v>
      </c>
      <c r="C19" s="94">
        <v>5701</v>
      </c>
      <c r="D19" s="94">
        <v>5733</v>
      </c>
      <c r="E19" s="94">
        <v>5735</v>
      </c>
      <c r="F19" s="94">
        <v>5648</v>
      </c>
      <c r="G19" s="94">
        <v>5624</v>
      </c>
      <c r="H19" s="102">
        <v>5602</v>
      </c>
      <c r="I19" s="94">
        <v>5570</v>
      </c>
      <c r="J19" s="94">
        <v>5533</v>
      </c>
      <c r="K19" s="94">
        <v>5519</v>
      </c>
      <c r="L19" s="94">
        <v>5528</v>
      </c>
      <c r="M19" s="119"/>
      <c r="N19" s="113">
        <f>L19/B19</f>
        <v>0.96761771398564678</v>
      </c>
    </row>
    <row r="20" spans="1:14" ht="15" customHeight="1" x14ac:dyDescent="0.15">
      <c r="A20" s="86" t="s">
        <v>0</v>
      </c>
      <c r="B20" s="93">
        <v>2022</v>
      </c>
      <c r="C20" s="94">
        <v>2031</v>
      </c>
      <c r="D20" s="94">
        <v>2069</v>
      </c>
      <c r="E20" s="94">
        <v>2088</v>
      </c>
      <c r="F20" s="94">
        <v>2067</v>
      </c>
      <c r="G20" s="94">
        <v>2088</v>
      </c>
      <c r="H20" s="102">
        <v>2077</v>
      </c>
      <c r="I20" s="94">
        <v>2088</v>
      </c>
      <c r="J20" s="94">
        <v>2095</v>
      </c>
      <c r="K20" s="94">
        <v>2107</v>
      </c>
      <c r="L20" s="94">
        <v>2114</v>
      </c>
      <c r="M20" s="119"/>
      <c r="N20" s="113">
        <f>L20/B20</f>
        <v>1.0454995054401583</v>
      </c>
    </row>
    <row r="21" spans="1:14" ht="15" customHeight="1" x14ac:dyDescent="0.15">
      <c r="A21" s="87" t="s">
        <v>64</v>
      </c>
      <c r="B21" s="93">
        <v>813</v>
      </c>
      <c r="C21" s="93">
        <v>790</v>
      </c>
      <c r="D21" s="93">
        <v>784</v>
      </c>
      <c r="E21" s="94">
        <v>773</v>
      </c>
      <c r="F21" s="94">
        <v>740</v>
      </c>
      <c r="G21" s="94">
        <v>740</v>
      </c>
      <c r="H21" s="102">
        <v>751</v>
      </c>
      <c r="I21" s="94">
        <v>735</v>
      </c>
      <c r="J21" s="94">
        <v>713</v>
      </c>
      <c r="K21" s="94">
        <v>691</v>
      </c>
      <c r="L21" s="94">
        <v>684</v>
      </c>
      <c r="M21" s="119"/>
      <c r="N21" s="113">
        <f>L21/B21</f>
        <v>0.84132841328413288</v>
      </c>
    </row>
    <row r="22" spans="1:14" ht="15" customHeight="1" thickBot="1" x14ac:dyDescent="0.2">
      <c r="A22" s="96" t="s">
        <v>65</v>
      </c>
      <c r="B22" s="97">
        <v>1547</v>
      </c>
      <c r="C22" s="94">
        <v>1562</v>
      </c>
      <c r="D22" s="94">
        <v>1579</v>
      </c>
      <c r="E22" s="103">
        <v>1590</v>
      </c>
      <c r="F22" s="103">
        <v>1592</v>
      </c>
      <c r="G22" s="103">
        <v>1595</v>
      </c>
      <c r="H22" s="104">
        <v>1593</v>
      </c>
      <c r="I22" s="103">
        <v>1588</v>
      </c>
      <c r="J22" s="103">
        <v>1583</v>
      </c>
      <c r="K22" s="103">
        <v>1587</v>
      </c>
      <c r="L22" s="103">
        <v>1587</v>
      </c>
      <c r="M22" s="120"/>
      <c r="N22" s="113">
        <f>L22/B22</f>
        <v>1.0258564964447316</v>
      </c>
    </row>
    <row r="23" spans="1:14" ht="15" customHeight="1" thickBot="1" x14ac:dyDescent="0.2">
      <c r="A23" s="89" t="s">
        <v>46</v>
      </c>
      <c r="B23" s="98">
        <f t="shared" ref="B23:J23" si="2">ROUND(B22/B19,3)*100</f>
        <v>27.1</v>
      </c>
      <c r="C23" s="99">
        <f t="shared" si="2"/>
        <v>27.400000000000002</v>
      </c>
      <c r="D23" s="99">
        <f t="shared" si="2"/>
        <v>27.500000000000004</v>
      </c>
      <c r="E23" s="99">
        <f t="shared" si="2"/>
        <v>27.700000000000003</v>
      </c>
      <c r="F23" s="100">
        <f t="shared" si="2"/>
        <v>28.199999999999996</v>
      </c>
      <c r="G23" s="98">
        <f t="shared" si="2"/>
        <v>28.4</v>
      </c>
      <c r="H23" s="98">
        <f t="shared" si="2"/>
        <v>28.4</v>
      </c>
      <c r="I23" s="98">
        <f t="shared" si="2"/>
        <v>28.499999999999996</v>
      </c>
      <c r="J23" s="98">
        <f t="shared" si="2"/>
        <v>28.599999999999998</v>
      </c>
      <c r="K23" s="98">
        <f>ROUND(K22/K19,3)*100</f>
        <v>28.799999999999997</v>
      </c>
      <c r="L23" s="98">
        <f>ROUND(L22/L19,3)*100</f>
        <v>28.7</v>
      </c>
      <c r="M23" s="121"/>
      <c r="N23" s="90"/>
    </row>
    <row r="24" spans="1:14" ht="6" customHeight="1" thickBot="1" x14ac:dyDescent="0.2">
      <c r="G24" s="80"/>
      <c r="H24" s="80"/>
      <c r="I24" s="101"/>
      <c r="J24" s="81"/>
      <c r="K24" s="81"/>
      <c r="L24" s="81"/>
      <c r="M24" s="81"/>
      <c r="N24" s="81"/>
    </row>
    <row r="25" spans="1:14" ht="15" customHeight="1" x14ac:dyDescent="0.15">
      <c r="A25" s="112" t="s">
        <v>50</v>
      </c>
      <c r="B25" s="82" t="s">
        <v>53</v>
      </c>
      <c r="C25" s="82" t="s">
        <v>54</v>
      </c>
      <c r="D25" s="82" t="s">
        <v>55</v>
      </c>
      <c r="E25" s="83" t="s">
        <v>56</v>
      </c>
      <c r="F25" s="83" t="s">
        <v>66</v>
      </c>
      <c r="G25" s="84" t="s">
        <v>67</v>
      </c>
      <c r="H25" s="83" t="s">
        <v>59</v>
      </c>
      <c r="I25" s="82" t="s">
        <v>60</v>
      </c>
      <c r="J25" s="83" t="s">
        <v>61</v>
      </c>
      <c r="K25" s="83" t="s">
        <v>62</v>
      </c>
      <c r="L25" s="83" t="s">
        <v>63</v>
      </c>
      <c r="M25" s="118"/>
      <c r="N25" s="85" t="s">
        <v>44</v>
      </c>
    </row>
    <row r="26" spans="1:14" ht="15" customHeight="1" x14ac:dyDescent="0.15">
      <c r="A26" s="86" t="s">
        <v>45</v>
      </c>
      <c r="B26" s="93">
        <v>3897</v>
      </c>
      <c r="C26" s="94">
        <v>3852</v>
      </c>
      <c r="D26" s="94">
        <v>3792</v>
      </c>
      <c r="E26" s="94">
        <v>3763</v>
      </c>
      <c r="F26" s="95">
        <v>3706</v>
      </c>
      <c r="G26" s="95">
        <v>3661</v>
      </c>
      <c r="H26" s="105">
        <v>3613</v>
      </c>
      <c r="I26" s="106">
        <v>3577</v>
      </c>
      <c r="J26" s="95">
        <v>3535</v>
      </c>
      <c r="K26" s="95">
        <v>3513</v>
      </c>
      <c r="L26" s="95">
        <v>3449</v>
      </c>
      <c r="M26" s="122"/>
      <c r="N26" s="113">
        <f>L26/B26</f>
        <v>0.88503977418527069</v>
      </c>
    </row>
    <row r="27" spans="1:14" ht="15" customHeight="1" x14ac:dyDescent="0.15">
      <c r="A27" s="86" t="s">
        <v>0</v>
      </c>
      <c r="B27" s="93">
        <v>1382</v>
      </c>
      <c r="C27" s="94">
        <v>1382</v>
      </c>
      <c r="D27" s="94">
        <v>1366</v>
      </c>
      <c r="E27" s="94">
        <v>1370</v>
      </c>
      <c r="F27" s="94">
        <v>1368</v>
      </c>
      <c r="G27" s="94">
        <v>1369</v>
      </c>
      <c r="H27" s="102">
        <v>1376</v>
      </c>
      <c r="I27" s="93">
        <v>1376</v>
      </c>
      <c r="J27" s="94">
        <v>1377</v>
      </c>
      <c r="K27" s="94">
        <v>1395</v>
      </c>
      <c r="L27" s="94">
        <v>1382</v>
      </c>
      <c r="M27" s="119"/>
      <c r="N27" s="113">
        <f>L27/B27</f>
        <v>1</v>
      </c>
    </row>
    <row r="28" spans="1:14" ht="15" customHeight="1" x14ac:dyDescent="0.15">
      <c r="A28" s="87" t="s">
        <v>64</v>
      </c>
      <c r="B28" s="93">
        <v>479</v>
      </c>
      <c r="C28" s="93">
        <v>469</v>
      </c>
      <c r="D28" s="93">
        <v>450</v>
      </c>
      <c r="E28" s="94">
        <v>440</v>
      </c>
      <c r="F28" s="94">
        <v>423</v>
      </c>
      <c r="G28" s="94">
        <v>405</v>
      </c>
      <c r="H28" s="102">
        <v>389</v>
      </c>
      <c r="I28" s="93">
        <v>370</v>
      </c>
      <c r="J28" s="94">
        <v>353</v>
      </c>
      <c r="K28" s="94">
        <v>334</v>
      </c>
      <c r="L28" s="94">
        <v>317</v>
      </c>
      <c r="M28" s="119"/>
      <c r="N28" s="113">
        <f>L28/B28</f>
        <v>0.66179540709812112</v>
      </c>
    </row>
    <row r="29" spans="1:14" ht="15" customHeight="1" thickBot="1" x14ac:dyDescent="0.2">
      <c r="A29" s="96" t="s">
        <v>65</v>
      </c>
      <c r="B29" s="97">
        <v>1276</v>
      </c>
      <c r="C29" s="94">
        <v>1268</v>
      </c>
      <c r="D29" s="94">
        <v>1263</v>
      </c>
      <c r="E29" s="103">
        <v>1247</v>
      </c>
      <c r="F29" s="107">
        <v>1248</v>
      </c>
      <c r="G29" s="107">
        <v>1241</v>
      </c>
      <c r="H29" s="108">
        <v>1236</v>
      </c>
      <c r="I29" s="109">
        <v>1248</v>
      </c>
      <c r="J29" s="107">
        <v>1262</v>
      </c>
      <c r="K29" s="107">
        <v>1261</v>
      </c>
      <c r="L29" s="107">
        <v>1255</v>
      </c>
      <c r="M29" s="109"/>
      <c r="N29" s="113">
        <f>L29/B29</f>
        <v>0.98354231974921635</v>
      </c>
    </row>
    <row r="30" spans="1:14" ht="15" customHeight="1" thickBot="1" x14ac:dyDescent="0.2">
      <c r="A30" s="89" t="s">
        <v>46</v>
      </c>
      <c r="B30" s="98">
        <f t="shared" ref="B30:J30" si="3">ROUND(B29/B26,3)*100</f>
        <v>32.700000000000003</v>
      </c>
      <c r="C30" s="99">
        <f t="shared" si="3"/>
        <v>32.9</v>
      </c>
      <c r="D30" s="99">
        <f t="shared" si="3"/>
        <v>33.300000000000004</v>
      </c>
      <c r="E30" s="99">
        <f t="shared" si="3"/>
        <v>33.1</v>
      </c>
      <c r="F30" s="100">
        <f t="shared" si="3"/>
        <v>33.700000000000003</v>
      </c>
      <c r="G30" s="98">
        <f t="shared" si="3"/>
        <v>33.900000000000006</v>
      </c>
      <c r="H30" s="98">
        <f t="shared" si="3"/>
        <v>34.200000000000003</v>
      </c>
      <c r="I30" s="98">
        <f t="shared" si="3"/>
        <v>34.9</v>
      </c>
      <c r="J30" s="98">
        <f t="shared" si="3"/>
        <v>35.699999999999996</v>
      </c>
      <c r="K30" s="98">
        <f>ROUND(K29/K26,3)*100</f>
        <v>35.9</v>
      </c>
      <c r="L30" s="98">
        <f>ROUND(L29/L26,3)*100</f>
        <v>36.4</v>
      </c>
      <c r="M30" s="121"/>
      <c r="N30" s="90"/>
    </row>
    <row r="31" spans="1:14" ht="9" customHeight="1" thickBot="1" x14ac:dyDescent="0.2">
      <c r="G31" s="80"/>
      <c r="H31" s="80"/>
      <c r="I31" s="101"/>
      <c r="J31" s="81"/>
      <c r="K31" s="81"/>
      <c r="L31" s="81"/>
      <c r="M31" s="81"/>
      <c r="N31" s="81"/>
    </row>
    <row r="32" spans="1:14" ht="15" customHeight="1" x14ac:dyDescent="0.15">
      <c r="A32" s="112" t="s">
        <v>69</v>
      </c>
      <c r="B32" s="82" t="s">
        <v>53</v>
      </c>
      <c r="C32" s="82" t="s">
        <v>54</v>
      </c>
      <c r="D32" s="82" t="s">
        <v>55</v>
      </c>
      <c r="E32" s="83" t="s">
        <v>56</v>
      </c>
      <c r="F32" s="83" t="s">
        <v>66</v>
      </c>
      <c r="G32" s="84" t="s">
        <v>67</v>
      </c>
      <c r="H32" s="83" t="s">
        <v>59</v>
      </c>
      <c r="I32" s="83" t="s">
        <v>60</v>
      </c>
      <c r="J32" s="83" t="s">
        <v>61</v>
      </c>
      <c r="K32" s="83" t="s">
        <v>62</v>
      </c>
      <c r="L32" s="83" t="s">
        <v>63</v>
      </c>
      <c r="M32" s="118"/>
      <c r="N32" s="85" t="s">
        <v>44</v>
      </c>
    </row>
    <row r="33" spans="1:14" ht="15" customHeight="1" x14ac:dyDescent="0.15">
      <c r="A33" s="86" t="s">
        <v>45</v>
      </c>
      <c r="B33" s="93">
        <v>5443</v>
      </c>
      <c r="C33" s="94">
        <v>5363</v>
      </c>
      <c r="D33" s="94">
        <v>5312</v>
      </c>
      <c r="E33" s="94">
        <v>5263</v>
      </c>
      <c r="F33" s="94">
        <v>5185</v>
      </c>
      <c r="G33" s="94">
        <v>5122</v>
      </c>
      <c r="H33" s="94">
        <v>5024</v>
      </c>
      <c r="I33" s="94">
        <v>4979</v>
      </c>
      <c r="J33" s="94">
        <v>4912</v>
      </c>
      <c r="K33" s="94">
        <v>4853</v>
      </c>
      <c r="L33" s="94">
        <v>4800</v>
      </c>
      <c r="M33" s="119"/>
      <c r="N33" s="113">
        <f>L33/B33</f>
        <v>0.88186661767407681</v>
      </c>
    </row>
    <row r="34" spans="1:14" ht="15" customHeight="1" x14ac:dyDescent="0.15">
      <c r="A34" s="86" t="s">
        <v>0</v>
      </c>
      <c r="B34" s="93">
        <v>1894</v>
      </c>
      <c r="C34" s="94">
        <v>1885</v>
      </c>
      <c r="D34" s="94">
        <v>1878</v>
      </c>
      <c r="E34" s="94">
        <v>1875</v>
      </c>
      <c r="F34" s="94">
        <v>1860</v>
      </c>
      <c r="G34" s="94">
        <v>1871</v>
      </c>
      <c r="H34" s="94">
        <v>1863</v>
      </c>
      <c r="I34" s="94">
        <v>1877</v>
      </c>
      <c r="J34" s="94">
        <v>1877</v>
      </c>
      <c r="K34" s="94">
        <v>1878</v>
      </c>
      <c r="L34" s="94">
        <v>1874</v>
      </c>
      <c r="M34" s="119"/>
      <c r="N34" s="113">
        <f>L34/B34</f>
        <v>0.98944033790918695</v>
      </c>
    </row>
    <row r="35" spans="1:14" ht="15" customHeight="1" x14ac:dyDescent="0.15">
      <c r="A35" s="87" t="s">
        <v>64</v>
      </c>
      <c r="B35" s="93">
        <v>624</v>
      </c>
      <c r="C35" s="93">
        <v>603</v>
      </c>
      <c r="D35" s="93">
        <v>586</v>
      </c>
      <c r="E35" s="94">
        <v>561</v>
      </c>
      <c r="F35" s="94">
        <v>546</v>
      </c>
      <c r="G35" s="94">
        <v>519</v>
      </c>
      <c r="H35" s="94">
        <v>493</v>
      </c>
      <c r="I35" s="94">
        <v>464</v>
      </c>
      <c r="J35" s="94">
        <v>434</v>
      </c>
      <c r="K35" s="94">
        <v>404</v>
      </c>
      <c r="L35" s="94">
        <v>393</v>
      </c>
      <c r="M35" s="119"/>
      <c r="N35" s="113">
        <f>L35/B35</f>
        <v>0.62980769230769229</v>
      </c>
    </row>
    <row r="36" spans="1:14" ht="15" customHeight="1" thickBot="1" x14ac:dyDescent="0.2">
      <c r="A36" s="96" t="s">
        <v>65</v>
      </c>
      <c r="B36" s="97">
        <v>1885</v>
      </c>
      <c r="C36" s="94">
        <v>1870</v>
      </c>
      <c r="D36" s="94">
        <v>1877</v>
      </c>
      <c r="E36" s="103">
        <v>1878</v>
      </c>
      <c r="F36" s="103">
        <v>1882</v>
      </c>
      <c r="G36" s="103">
        <v>1888</v>
      </c>
      <c r="H36" s="110">
        <v>1901</v>
      </c>
      <c r="I36" s="111">
        <v>1901</v>
      </c>
      <c r="J36" s="103">
        <v>1893</v>
      </c>
      <c r="K36" s="103">
        <v>1894</v>
      </c>
      <c r="L36" s="103">
        <v>1874</v>
      </c>
      <c r="M36" s="120"/>
      <c r="N36" s="113">
        <f>L36/B36</f>
        <v>0.99416445623342176</v>
      </c>
    </row>
    <row r="37" spans="1:14" ht="15" customHeight="1" thickBot="1" x14ac:dyDescent="0.2">
      <c r="A37" s="89" t="s">
        <v>46</v>
      </c>
      <c r="B37" s="98">
        <f t="shared" ref="B37:J37" si="4">ROUND(B36/B33,3)*100</f>
        <v>34.599999999999994</v>
      </c>
      <c r="C37" s="99">
        <f t="shared" si="4"/>
        <v>34.9</v>
      </c>
      <c r="D37" s="99">
        <f t="shared" si="4"/>
        <v>35.299999999999997</v>
      </c>
      <c r="E37" s="99">
        <f t="shared" si="4"/>
        <v>35.699999999999996</v>
      </c>
      <c r="F37" s="100">
        <f t="shared" si="4"/>
        <v>36.299999999999997</v>
      </c>
      <c r="G37" s="98">
        <f t="shared" si="4"/>
        <v>36.9</v>
      </c>
      <c r="H37" s="98">
        <f t="shared" si="4"/>
        <v>37.799999999999997</v>
      </c>
      <c r="I37" s="98">
        <f t="shared" si="4"/>
        <v>38.200000000000003</v>
      </c>
      <c r="J37" s="98">
        <f t="shared" si="4"/>
        <v>38.5</v>
      </c>
      <c r="K37" s="98">
        <f>ROUND(K36/K33,3)*100</f>
        <v>39</v>
      </c>
      <c r="L37" s="98">
        <f>ROUND(L36/L33,3)*100</f>
        <v>39</v>
      </c>
      <c r="M37" s="121"/>
      <c r="N37" s="90"/>
    </row>
    <row r="38" spans="1:14" ht="8.25" customHeight="1" thickBot="1" x14ac:dyDescent="0.2">
      <c r="G38" s="80"/>
      <c r="H38" s="80"/>
      <c r="I38" s="101"/>
      <c r="J38" s="81"/>
      <c r="K38" s="81"/>
      <c r="L38" s="81"/>
      <c r="M38" s="81"/>
      <c r="N38" s="81"/>
    </row>
    <row r="39" spans="1:14" ht="15" customHeight="1" x14ac:dyDescent="0.15">
      <c r="A39" s="112" t="s">
        <v>51</v>
      </c>
      <c r="B39" s="82" t="s">
        <v>53</v>
      </c>
      <c r="C39" s="82" t="s">
        <v>54</v>
      </c>
      <c r="D39" s="82" t="s">
        <v>55</v>
      </c>
      <c r="E39" s="83" t="s">
        <v>56</v>
      </c>
      <c r="F39" s="83" t="s">
        <v>66</v>
      </c>
      <c r="G39" s="84" t="s">
        <v>67</v>
      </c>
      <c r="H39" s="83" t="s">
        <v>59</v>
      </c>
      <c r="I39" s="83" t="s">
        <v>60</v>
      </c>
      <c r="J39" s="83" t="s">
        <v>61</v>
      </c>
      <c r="K39" s="83" t="s">
        <v>62</v>
      </c>
      <c r="L39" s="83" t="s">
        <v>63</v>
      </c>
      <c r="M39" s="118"/>
      <c r="N39" s="85" t="s">
        <v>44</v>
      </c>
    </row>
    <row r="40" spans="1:14" ht="15" customHeight="1" x14ac:dyDescent="0.15">
      <c r="A40" s="86" t="s">
        <v>45</v>
      </c>
      <c r="B40" s="93">
        <v>3399</v>
      </c>
      <c r="C40" s="94">
        <v>3369</v>
      </c>
      <c r="D40" s="94">
        <v>3333</v>
      </c>
      <c r="E40" s="94">
        <v>3287</v>
      </c>
      <c r="F40" s="94">
        <v>3234</v>
      </c>
      <c r="G40" s="94">
        <v>3191</v>
      </c>
      <c r="H40" s="102">
        <v>3152</v>
      </c>
      <c r="I40" s="94">
        <v>3099</v>
      </c>
      <c r="J40" s="94">
        <v>3038</v>
      </c>
      <c r="K40" s="94">
        <v>3005</v>
      </c>
      <c r="L40" s="94">
        <v>2950</v>
      </c>
      <c r="M40" s="119"/>
      <c r="N40" s="113">
        <f>L40/B40</f>
        <v>0.86790232421300384</v>
      </c>
    </row>
    <row r="41" spans="1:14" ht="15" customHeight="1" x14ac:dyDescent="0.15">
      <c r="A41" s="86" t="s">
        <v>0</v>
      </c>
      <c r="B41" s="93">
        <v>1195</v>
      </c>
      <c r="C41" s="94">
        <v>1221</v>
      </c>
      <c r="D41" s="94">
        <v>1214</v>
      </c>
      <c r="E41" s="94">
        <v>1215</v>
      </c>
      <c r="F41" s="94">
        <v>1205</v>
      </c>
      <c r="G41" s="94">
        <v>1193</v>
      </c>
      <c r="H41" s="102">
        <v>1194</v>
      </c>
      <c r="I41" s="94">
        <v>1190</v>
      </c>
      <c r="J41" s="94">
        <v>1177</v>
      </c>
      <c r="K41" s="94">
        <v>1166</v>
      </c>
      <c r="L41" s="94">
        <v>1156</v>
      </c>
      <c r="M41" s="119"/>
      <c r="N41" s="113">
        <f>L41/B41</f>
        <v>0.96736401673640171</v>
      </c>
    </row>
    <row r="42" spans="1:14" ht="15" customHeight="1" x14ac:dyDescent="0.15">
      <c r="A42" s="87" t="s">
        <v>64</v>
      </c>
      <c r="B42" s="93">
        <v>335</v>
      </c>
      <c r="C42" s="93">
        <v>322</v>
      </c>
      <c r="D42" s="93">
        <v>317</v>
      </c>
      <c r="E42" s="94">
        <v>312</v>
      </c>
      <c r="F42" s="94">
        <v>302</v>
      </c>
      <c r="G42" s="94">
        <v>290</v>
      </c>
      <c r="H42" s="102">
        <v>282</v>
      </c>
      <c r="I42" s="94">
        <v>269</v>
      </c>
      <c r="J42" s="94">
        <v>255</v>
      </c>
      <c r="K42" s="94">
        <v>252</v>
      </c>
      <c r="L42" s="94">
        <v>244</v>
      </c>
      <c r="M42" s="119"/>
      <c r="N42" s="113">
        <f>L42/B42</f>
        <v>0.72835820895522385</v>
      </c>
    </row>
    <row r="43" spans="1:14" ht="15" customHeight="1" thickBot="1" x14ac:dyDescent="0.2">
      <c r="A43" s="96" t="s">
        <v>65</v>
      </c>
      <c r="B43" s="97">
        <v>1343</v>
      </c>
      <c r="C43" s="94">
        <v>1352</v>
      </c>
      <c r="D43" s="94">
        <v>1347</v>
      </c>
      <c r="E43" s="103">
        <v>1347</v>
      </c>
      <c r="F43" s="103">
        <v>1350</v>
      </c>
      <c r="G43" s="103">
        <v>1339</v>
      </c>
      <c r="H43" s="104">
        <v>1331</v>
      </c>
      <c r="I43" s="110">
        <v>1322</v>
      </c>
      <c r="J43" s="103">
        <v>1309</v>
      </c>
      <c r="K43" s="103">
        <v>1299</v>
      </c>
      <c r="L43" s="103">
        <v>1284</v>
      </c>
      <c r="M43" s="120"/>
      <c r="N43" s="113">
        <f>L43/B43</f>
        <v>0.95606850335070737</v>
      </c>
    </row>
    <row r="44" spans="1:14" ht="15" customHeight="1" thickBot="1" x14ac:dyDescent="0.2">
      <c r="A44" s="89" t="s">
        <v>46</v>
      </c>
      <c r="B44" s="98">
        <f t="shared" ref="B44:J44" si="5">ROUND(B43/B40,3)*100</f>
        <v>39.5</v>
      </c>
      <c r="C44" s="99">
        <f t="shared" si="5"/>
        <v>40.1</v>
      </c>
      <c r="D44" s="99">
        <f t="shared" si="5"/>
        <v>40.400000000000006</v>
      </c>
      <c r="E44" s="99">
        <f t="shared" si="5"/>
        <v>41</v>
      </c>
      <c r="F44" s="100">
        <f t="shared" si="5"/>
        <v>41.699999999999996</v>
      </c>
      <c r="G44" s="98">
        <f t="shared" si="5"/>
        <v>42</v>
      </c>
      <c r="H44" s="98">
        <f t="shared" si="5"/>
        <v>42.199999999999996</v>
      </c>
      <c r="I44" s="98">
        <f t="shared" si="5"/>
        <v>42.699999999999996</v>
      </c>
      <c r="J44" s="98">
        <f t="shared" si="5"/>
        <v>43.1</v>
      </c>
      <c r="K44" s="98">
        <f>ROUND(K43/K40,3)*100</f>
        <v>43.2</v>
      </c>
      <c r="L44" s="98">
        <f>ROUND(L43/L40,3)*100</f>
        <v>43.5</v>
      </c>
      <c r="M44" s="121"/>
      <c r="N44" s="90"/>
    </row>
  </sheetData>
  <mergeCells count="2">
    <mergeCell ref="B9:F9"/>
    <mergeCell ref="A10:B10"/>
  </mergeCells>
  <phoneticPr fontId="2"/>
  <pageMargins left="0.78700000000000003" right="0.78700000000000003" top="0.26" bottom="0.27" header="0.2" footer="0.21"/>
  <pageSetup paperSize="9" scale="9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topLeftCell="B4" workbookViewId="0">
      <selection activeCell="H27" sqref="H27"/>
    </sheetView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62"/>
      <c r="D1" s="62"/>
      <c r="E1" s="62"/>
      <c r="F1" s="62"/>
      <c r="G1" s="286">
        <v>39538</v>
      </c>
      <c r="H1" s="279"/>
    </row>
    <row r="2" spans="2:8" ht="19.5" customHeight="1" x14ac:dyDescent="0.15">
      <c r="B2" s="53" t="s">
        <v>40</v>
      </c>
      <c r="C2" s="67" t="s">
        <v>5</v>
      </c>
      <c r="D2" s="67" t="s">
        <v>6</v>
      </c>
      <c r="E2" s="67" t="s">
        <v>2</v>
      </c>
      <c r="F2" s="67" t="s">
        <v>0</v>
      </c>
      <c r="G2" s="68" t="s">
        <v>7</v>
      </c>
      <c r="H2" s="69" t="s">
        <v>1</v>
      </c>
    </row>
    <row r="3" spans="2:8" ht="19.5" customHeight="1" x14ac:dyDescent="0.15">
      <c r="B3" s="70" t="s">
        <v>14</v>
      </c>
      <c r="C3" s="63">
        <v>1637</v>
      </c>
      <c r="D3" s="63">
        <v>1996</v>
      </c>
      <c r="E3" s="63">
        <f t="shared" ref="E3:E26" si="0">SUM(C3:D3)</f>
        <v>3633</v>
      </c>
      <c r="F3" s="63">
        <v>1686</v>
      </c>
      <c r="G3" s="63">
        <v>337</v>
      </c>
      <c r="H3" s="64">
        <v>1247</v>
      </c>
    </row>
    <row r="4" spans="2:8" ht="19.5" customHeight="1" x14ac:dyDescent="0.15">
      <c r="B4" s="70" t="s">
        <v>15</v>
      </c>
      <c r="C4" s="63">
        <v>3488</v>
      </c>
      <c r="D4" s="63">
        <v>3869</v>
      </c>
      <c r="E4" s="63">
        <f t="shared" si="0"/>
        <v>7357</v>
      </c>
      <c r="F4" s="63">
        <v>3313</v>
      </c>
      <c r="G4" s="63">
        <v>1023</v>
      </c>
      <c r="H4" s="64">
        <v>1733</v>
      </c>
    </row>
    <row r="5" spans="2:8" ht="19.5" customHeight="1" x14ac:dyDescent="0.15">
      <c r="B5" s="70" t="s">
        <v>16</v>
      </c>
      <c r="C5" s="63">
        <v>3954</v>
      </c>
      <c r="D5" s="63">
        <v>4387</v>
      </c>
      <c r="E5" s="63">
        <f t="shared" si="0"/>
        <v>8341</v>
      </c>
      <c r="F5" s="63">
        <v>3895</v>
      </c>
      <c r="G5" s="63">
        <v>1084</v>
      </c>
      <c r="H5" s="64">
        <v>2104</v>
      </c>
    </row>
    <row r="6" spans="2:8" ht="19.5" customHeight="1" x14ac:dyDescent="0.15">
      <c r="B6" s="70" t="s">
        <v>17</v>
      </c>
      <c r="C6" s="63">
        <v>3755</v>
      </c>
      <c r="D6" s="63">
        <v>4043</v>
      </c>
      <c r="E6" s="63">
        <f t="shared" si="0"/>
        <v>7798</v>
      </c>
      <c r="F6" s="63">
        <v>3070</v>
      </c>
      <c r="G6" s="63">
        <v>1516</v>
      </c>
      <c r="H6" s="64">
        <v>1104</v>
      </c>
    </row>
    <row r="7" spans="2:8" ht="19.5" customHeight="1" x14ac:dyDescent="0.15">
      <c r="B7" s="70" t="s">
        <v>18</v>
      </c>
      <c r="C7" s="63">
        <v>4084</v>
      </c>
      <c r="D7" s="63">
        <v>4459</v>
      </c>
      <c r="E7" s="63">
        <f t="shared" si="0"/>
        <v>8543</v>
      </c>
      <c r="F7" s="63">
        <v>3635</v>
      </c>
      <c r="G7" s="63">
        <v>1344</v>
      </c>
      <c r="H7" s="64">
        <v>1562</v>
      </c>
    </row>
    <row r="8" spans="2:8" ht="19.5" customHeight="1" x14ac:dyDescent="0.15">
      <c r="B8" s="70" t="s">
        <v>19</v>
      </c>
      <c r="C8" s="63">
        <v>3923</v>
      </c>
      <c r="D8" s="63">
        <v>4378</v>
      </c>
      <c r="E8" s="63">
        <f t="shared" si="0"/>
        <v>8301</v>
      </c>
      <c r="F8" s="63">
        <v>3409</v>
      </c>
      <c r="G8" s="63">
        <v>1329</v>
      </c>
      <c r="H8" s="64">
        <v>1818</v>
      </c>
    </row>
    <row r="9" spans="2:8" ht="19.5" customHeight="1" x14ac:dyDescent="0.15">
      <c r="B9" s="70" t="s">
        <v>20</v>
      </c>
      <c r="C9" s="63">
        <v>2982</v>
      </c>
      <c r="D9" s="63">
        <v>3239</v>
      </c>
      <c r="E9" s="63">
        <f t="shared" si="0"/>
        <v>6221</v>
      </c>
      <c r="F9" s="63">
        <v>2504</v>
      </c>
      <c r="G9" s="63">
        <v>1029</v>
      </c>
      <c r="H9" s="64">
        <v>1095</v>
      </c>
    </row>
    <row r="10" spans="2:8" ht="19.5" customHeight="1" x14ac:dyDescent="0.15">
      <c r="B10" s="70" t="s">
        <v>21</v>
      </c>
      <c r="C10" s="63">
        <v>3977</v>
      </c>
      <c r="D10" s="63">
        <v>4558</v>
      </c>
      <c r="E10" s="63">
        <f t="shared" si="0"/>
        <v>8535</v>
      </c>
      <c r="F10" s="63">
        <v>3589</v>
      </c>
      <c r="G10" s="63">
        <v>1474</v>
      </c>
      <c r="H10" s="64">
        <v>1823</v>
      </c>
    </row>
    <row r="11" spans="2:8" ht="19.5" customHeight="1" x14ac:dyDescent="0.15">
      <c r="B11" s="70" t="s">
        <v>22</v>
      </c>
      <c r="C11" s="63">
        <v>1409</v>
      </c>
      <c r="D11" s="63">
        <v>1490</v>
      </c>
      <c r="E11" s="63">
        <f t="shared" si="0"/>
        <v>2899</v>
      </c>
      <c r="F11" s="63">
        <v>1156</v>
      </c>
      <c r="G11" s="63">
        <v>382</v>
      </c>
      <c r="H11" s="64">
        <v>730</v>
      </c>
    </row>
    <row r="12" spans="2:8" ht="19.5" customHeight="1" x14ac:dyDescent="0.15">
      <c r="B12" s="70" t="s">
        <v>23</v>
      </c>
      <c r="C12" s="63">
        <v>1454</v>
      </c>
      <c r="D12" s="63">
        <v>1436</v>
      </c>
      <c r="E12" s="63">
        <f t="shared" si="0"/>
        <v>2890</v>
      </c>
      <c r="F12" s="63">
        <v>1194</v>
      </c>
      <c r="G12" s="63">
        <v>372</v>
      </c>
      <c r="H12" s="64">
        <v>681</v>
      </c>
    </row>
    <row r="13" spans="2:8" ht="19.5" customHeight="1" x14ac:dyDescent="0.15">
      <c r="B13" s="70" t="s">
        <v>24</v>
      </c>
      <c r="C13" s="63">
        <v>2058</v>
      </c>
      <c r="D13" s="63">
        <v>2213</v>
      </c>
      <c r="E13" s="63">
        <f t="shared" si="0"/>
        <v>4271</v>
      </c>
      <c r="F13" s="63">
        <v>1824</v>
      </c>
      <c r="G13" s="63">
        <v>519</v>
      </c>
      <c r="H13" s="64">
        <v>1259</v>
      </c>
    </row>
    <row r="14" spans="2:8" ht="19.5" customHeight="1" x14ac:dyDescent="0.15">
      <c r="B14" s="70" t="s">
        <v>25</v>
      </c>
      <c r="C14" s="63">
        <v>846</v>
      </c>
      <c r="D14" s="63">
        <v>967</v>
      </c>
      <c r="E14" s="63">
        <f t="shared" si="0"/>
        <v>1813</v>
      </c>
      <c r="F14" s="63">
        <v>690</v>
      </c>
      <c r="G14" s="63">
        <v>229</v>
      </c>
      <c r="H14" s="64">
        <v>559</v>
      </c>
    </row>
    <row r="15" spans="2:8" ht="19.5" customHeight="1" x14ac:dyDescent="0.15">
      <c r="B15" s="70" t="s">
        <v>26</v>
      </c>
      <c r="C15" s="63">
        <v>1036</v>
      </c>
      <c r="D15" s="63">
        <v>1229</v>
      </c>
      <c r="E15" s="63">
        <f t="shared" si="0"/>
        <v>2265</v>
      </c>
      <c r="F15" s="63">
        <v>863</v>
      </c>
      <c r="G15" s="63">
        <v>274</v>
      </c>
      <c r="H15" s="64">
        <v>617</v>
      </c>
    </row>
    <row r="16" spans="2:8" ht="19.5" customHeight="1" x14ac:dyDescent="0.15">
      <c r="B16" s="70" t="s">
        <v>4</v>
      </c>
      <c r="C16" s="63">
        <v>475</v>
      </c>
      <c r="D16" s="63">
        <v>547</v>
      </c>
      <c r="E16" s="63">
        <f t="shared" si="0"/>
        <v>1022</v>
      </c>
      <c r="F16" s="63">
        <v>348</v>
      </c>
      <c r="G16" s="63">
        <v>188</v>
      </c>
      <c r="H16" s="64">
        <v>258</v>
      </c>
    </row>
    <row r="17" spans="2:8" ht="19.5" customHeight="1" x14ac:dyDescent="0.15">
      <c r="B17" s="70" t="s">
        <v>27</v>
      </c>
      <c r="C17" s="63">
        <v>229</v>
      </c>
      <c r="D17" s="63">
        <v>273</v>
      </c>
      <c r="E17" s="63">
        <f t="shared" si="0"/>
        <v>502</v>
      </c>
      <c r="F17" s="63">
        <v>176</v>
      </c>
      <c r="G17" s="63">
        <v>59</v>
      </c>
      <c r="H17" s="64">
        <v>159</v>
      </c>
    </row>
    <row r="18" spans="2:8" ht="19.5" customHeight="1" x14ac:dyDescent="0.15">
      <c r="B18" s="70" t="s">
        <v>28</v>
      </c>
      <c r="C18" s="63">
        <v>797</v>
      </c>
      <c r="D18" s="63">
        <v>906</v>
      </c>
      <c r="E18" s="63">
        <f t="shared" si="0"/>
        <v>1703</v>
      </c>
      <c r="F18" s="63">
        <v>611</v>
      </c>
      <c r="G18" s="63">
        <v>252</v>
      </c>
      <c r="H18" s="64">
        <v>484</v>
      </c>
    </row>
    <row r="19" spans="2:8" ht="19.5" customHeight="1" x14ac:dyDescent="0.15">
      <c r="B19" s="70" t="s">
        <v>29</v>
      </c>
      <c r="C19" s="63">
        <v>877</v>
      </c>
      <c r="D19" s="63">
        <v>1033</v>
      </c>
      <c r="E19" s="63">
        <f t="shared" si="0"/>
        <v>1910</v>
      </c>
      <c r="F19" s="63">
        <v>765</v>
      </c>
      <c r="G19" s="63">
        <v>137</v>
      </c>
      <c r="H19" s="64">
        <v>752</v>
      </c>
    </row>
    <row r="20" spans="2:8" ht="19.5" customHeight="1" x14ac:dyDescent="0.15">
      <c r="B20" s="70" t="s">
        <v>30</v>
      </c>
      <c r="C20" s="63">
        <v>571</v>
      </c>
      <c r="D20" s="63">
        <v>664</v>
      </c>
      <c r="E20" s="63">
        <f t="shared" si="0"/>
        <v>1235</v>
      </c>
      <c r="F20" s="63">
        <v>458</v>
      </c>
      <c r="G20" s="71">
        <v>140</v>
      </c>
      <c r="H20" s="72">
        <v>411</v>
      </c>
    </row>
    <row r="21" spans="2:8" ht="19.5" customHeight="1" x14ac:dyDescent="0.15">
      <c r="B21" s="70" t="s">
        <v>31</v>
      </c>
      <c r="C21" s="63">
        <v>201</v>
      </c>
      <c r="D21" s="63">
        <v>227</v>
      </c>
      <c r="E21" s="63">
        <f t="shared" si="0"/>
        <v>428</v>
      </c>
      <c r="F21" s="63">
        <v>163</v>
      </c>
      <c r="G21" s="71">
        <v>38</v>
      </c>
      <c r="H21" s="72">
        <v>157</v>
      </c>
    </row>
    <row r="22" spans="2:8" ht="19.5" customHeight="1" x14ac:dyDescent="0.15">
      <c r="B22" s="70" t="s">
        <v>32</v>
      </c>
      <c r="C22" s="63">
        <v>818</v>
      </c>
      <c r="D22" s="63">
        <v>943</v>
      </c>
      <c r="E22" s="63">
        <f t="shared" si="0"/>
        <v>1761</v>
      </c>
      <c r="F22" s="63">
        <v>639</v>
      </c>
      <c r="G22" s="71">
        <v>197</v>
      </c>
      <c r="H22" s="72">
        <v>667</v>
      </c>
    </row>
    <row r="23" spans="2:8" ht="19.5" customHeight="1" x14ac:dyDescent="0.15">
      <c r="B23" s="70" t="s">
        <v>33</v>
      </c>
      <c r="C23" s="61">
        <v>252</v>
      </c>
      <c r="D23" s="61">
        <v>309</v>
      </c>
      <c r="E23" s="73">
        <f t="shared" si="0"/>
        <v>561</v>
      </c>
      <c r="F23" s="61">
        <v>200</v>
      </c>
      <c r="G23" s="74">
        <v>55</v>
      </c>
      <c r="H23" s="75">
        <v>207</v>
      </c>
    </row>
    <row r="24" spans="2:8" ht="19.5" customHeight="1" x14ac:dyDescent="0.15">
      <c r="B24" s="70" t="s">
        <v>34</v>
      </c>
      <c r="C24" s="73">
        <v>60</v>
      </c>
      <c r="D24" s="73">
        <v>64</v>
      </c>
      <c r="E24" s="73">
        <f t="shared" si="0"/>
        <v>124</v>
      </c>
      <c r="F24" s="73">
        <v>52</v>
      </c>
      <c r="G24" s="74">
        <v>13</v>
      </c>
      <c r="H24" s="75">
        <v>58</v>
      </c>
    </row>
    <row r="25" spans="2:8" ht="19.5" customHeight="1" x14ac:dyDescent="0.15">
      <c r="B25" s="70" t="s">
        <v>35</v>
      </c>
      <c r="C25" s="73">
        <v>415</v>
      </c>
      <c r="D25" s="73">
        <v>500</v>
      </c>
      <c r="E25" s="73">
        <f t="shared" si="0"/>
        <v>915</v>
      </c>
      <c r="F25" s="73">
        <v>351</v>
      </c>
      <c r="G25" s="74">
        <v>50</v>
      </c>
      <c r="H25" s="75">
        <v>401</v>
      </c>
    </row>
    <row r="26" spans="2:8" ht="19.5" customHeight="1" thickBot="1" x14ac:dyDescent="0.2">
      <c r="B26" s="76" t="s">
        <v>36</v>
      </c>
      <c r="C26" s="77">
        <v>1494</v>
      </c>
      <c r="D26" s="77">
        <v>1658</v>
      </c>
      <c r="E26" s="77">
        <f t="shared" si="0"/>
        <v>3152</v>
      </c>
      <c r="F26" s="77">
        <v>1194</v>
      </c>
      <c r="G26" s="77">
        <v>282</v>
      </c>
      <c r="H26" s="78">
        <v>1371</v>
      </c>
    </row>
    <row r="27" spans="2:8" ht="19.5" customHeight="1" thickTop="1" thickBot="1" x14ac:dyDescent="0.2">
      <c r="B27" s="55" t="s">
        <v>41</v>
      </c>
      <c r="C27" s="56">
        <f t="shared" ref="C27:H27" si="1">SUM(C3:C26)</f>
        <v>40792</v>
      </c>
      <c r="D27" s="56">
        <f t="shared" si="1"/>
        <v>45388</v>
      </c>
      <c r="E27" s="56">
        <f t="shared" si="1"/>
        <v>86180</v>
      </c>
      <c r="F27" s="56">
        <f t="shared" si="1"/>
        <v>35785</v>
      </c>
      <c r="G27" s="65">
        <f t="shared" si="1"/>
        <v>12323</v>
      </c>
      <c r="H27" s="66">
        <f t="shared" si="1"/>
        <v>21257</v>
      </c>
    </row>
  </sheetData>
  <mergeCells count="1">
    <mergeCell ref="G1:H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8" sqref="G18"/>
    </sheetView>
  </sheetViews>
  <sheetFormatPr defaultRowHeight="13.5" x14ac:dyDescent="0.15"/>
  <cols>
    <col min="1" max="1" width="12.375" customWidth="1"/>
    <col min="14" max="17" width="9.875" customWidth="1"/>
    <col min="18" max="18" width="9.375" customWidth="1"/>
  </cols>
  <sheetData>
    <row r="1" spans="1:18" ht="20.25" customHeight="1" x14ac:dyDescent="0.15">
      <c r="A1" s="79"/>
      <c r="B1" s="124" t="s">
        <v>118</v>
      </c>
      <c r="C1" s="79"/>
      <c r="D1" s="79"/>
      <c r="E1" s="79"/>
      <c r="F1" s="79"/>
      <c r="G1" s="79"/>
      <c r="H1" s="79"/>
      <c r="J1" s="79"/>
      <c r="O1" s="154" t="s">
        <v>119</v>
      </c>
      <c r="P1" t="s">
        <v>117</v>
      </c>
    </row>
    <row r="2" spans="1:18" ht="5.25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18" ht="18.75" customHeight="1" x14ac:dyDescent="0.15">
      <c r="A3" s="253" t="s">
        <v>72</v>
      </c>
      <c r="B3" s="250" t="s">
        <v>73</v>
      </c>
      <c r="C3" s="250"/>
      <c r="D3" s="250"/>
      <c r="E3" s="250"/>
      <c r="F3" s="250"/>
      <c r="G3" s="251"/>
      <c r="H3" s="256" t="s">
        <v>41</v>
      </c>
      <c r="I3" s="252" t="s">
        <v>1</v>
      </c>
      <c r="J3" s="250"/>
      <c r="K3" s="250"/>
      <c r="L3" s="250"/>
      <c r="M3" s="250"/>
      <c r="N3" s="250"/>
      <c r="O3" s="250"/>
      <c r="P3" s="250"/>
      <c r="Q3" s="250"/>
      <c r="R3" s="250" t="s">
        <v>41</v>
      </c>
    </row>
    <row r="4" spans="1:18" ht="29.25" customHeight="1" x14ac:dyDescent="0.15">
      <c r="A4" s="254"/>
      <c r="B4" s="132" t="s">
        <v>112</v>
      </c>
      <c r="C4" s="128" t="s">
        <v>74</v>
      </c>
      <c r="D4" s="128" t="s">
        <v>75</v>
      </c>
      <c r="E4" s="128" t="s">
        <v>76</v>
      </c>
      <c r="F4" s="128" t="s">
        <v>77</v>
      </c>
      <c r="G4" s="148" t="s">
        <v>78</v>
      </c>
      <c r="H4" s="257"/>
      <c r="I4" s="129" t="s">
        <v>79</v>
      </c>
      <c r="J4" s="128" t="s">
        <v>80</v>
      </c>
      <c r="K4" s="128" t="s">
        <v>81</v>
      </c>
      <c r="L4" s="128" t="s">
        <v>82</v>
      </c>
      <c r="M4" s="128" t="s">
        <v>83</v>
      </c>
      <c r="N4" s="133" t="s">
        <v>113</v>
      </c>
      <c r="O4" s="133" t="s">
        <v>114</v>
      </c>
      <c r="P4" s="133" t="s">
        <v>115</v>
      </c>
      <c r="Q4" s="133" t="s">
        <v>116</v>
      </c>
      <c r="R4" s="255"/>
    </row>
    <row r="5" spans="1:18" ht="18.75" customHeight="1" x14ac:dyDescent="0.15">
      <c r="A5" s="126" t="s">
        <v>84</v>
      </c>
      <c r="B5" s="134">
        <v>249</v>
      </c>
      <c r="C5" s="134">
        <v>32</v>
      </c>
      <c r="D5" s="134">
        <v>17</v>
      </c>
      <c r="E5" s="134">
        <v>24</v>
      </c>
      <c r="F5" s="134">
        <v>20</v>
      </c>
      <c r="G5" s="149">
        <v>19</v>
      </c>
      <c r="H5" s="135">
        <f>SUM(B5:G5)</f>
        <v>361</v>
      </c>
      <c r="I5" s="136">
        <v>47</v>
      </c>
      <c r="J5" s="134">
        <v>73</v>
      </c>
      <c r="K5" s="134">
        <v>54</v>
      </c>
      <c r="L5" s="134">
        <v>85</v>
      </c>
      <c r="M5" s="134">
        <v>51</v>
      </c>
      <c r="N5" s="134">
        <v>533</v>
      </c>
      <c r="O5" s="134">
        <v>340</v>
      </c>
      <c r="P5" s="134">
        <v>72</v>
      </c>
      <c r="Q5" s="134">
        <v>1</v>
      </c>
      <c r="R5" s="134">
        <f>SUM(I5:Q5)</f>
        <v>1256</v>
      </c>
    </row>
    <row r="6" spans="1:18" ht="18.75" customHeight="1" x14ac:dyDescent="0.15">
      <c r="A6" s="125" t="s">
        <v>85</v>
      </c>
      <c r="B6" s="137">
        <v>832</v>
      </c>
      <c r="C6" s="137">
        <v>79</v>
      </c>
      <c r="D6" s="137">
        <v>79</v>
      </c>
      <c r="E6" s="137">
        <v>78</v>
      </c>
      <c r="F6" s="137">
        <v>54</v>
      </c>
      <c r="G6" s="150">
        <v>71</v>
      </c>
      <c r="H6" s="135">
        <f t="shared" ref="H6:H37" si="0">SUM(B6:G6)</f>
        <v>1193</v>
      </c>
      <c r="I6" s="138">
        <v>99</v>
      </c>
      <c r="J6" s="137">
        <v>112</v>
      </c>
      <c r="K6" s="137">
        <v>86</v>
      </c>
      <c r="L6" s="137">
        <v>89</v>
      </c>
      <c r="M6" s="137">
        <v>88</v>
      </c>
      <c r="N6" s="137">
        <v>846</v>
      </c>
      <c r="O6" s="137">
        <v>445</v>
      </c>
      <c r="P6" s="137">
        <v>82</v>
      </c>
      <c r="Q6" s="137">
        <v>1</v>
      </c>
      <c r="R6" s="134">
        <f t="shared" ref="R6:R16" si="1">SUM(I6:Q6)</f>
        <v>1848</v>
      </c>
    </row>
    <row r="7" spans="1:18" ht="18.75" customHeight="1" x14ac:dyDescent="0.15">
      <c r="A7" s="125" t="s">
        <v>86</v>
      </c>
      <c r="B7" s="137">
        <v>672</v>
      </c>
      <c r="C7" s="137">
        <v>78</v>
      </c>
      <c r="D7" s="137">
        <v>66</v>
      </c>
      <c r="E7" s="137">
        <v>84</v>
      </c>
      <c r="F7" s="137">
        <v>62</v>
      </c>
      <c r="G7" s="150">
        <v>72</v>
      </c>
      <c r="H7" s="135">
        <f t="shared" si="0"/>
        <v>1034</v>
      </c>
      <c r="I7" s="138">
        <v>108</v>
      </c>
      <c r="J7" s="137">
        <v>122</v>
      </c>
      <c r="K7" s="137">
        <v>106</v>
      </c>
      <c r="L7" s="137">
        <v>102</v>
      </c>
      <c r="M7" s="137">
        <v>115</v>
      </c>
      <c r="N7" s="137">
        <v>946</v>
      </c>
      <c r="O7" s="137">
        <v>534</v>
      </c>
      <c r="P7" s="137">
        <v>85</v>
      </c>
      <c r="Q7" s="137">
        <v>1</v>
      </c>
      <c r="R7" s="134">
        <f t="shared" si="1"/>
        <v>2119</v>
      </c>
    </row>
    <row r="8" spans="1:18" ht="18.75" customHeight="1" x14ac:dyDescent="0.15">
      <c r="A8" s="125" t="s">
        <v>87</v>
      </c>
      <c r="B8" s="137">
        <v>994</v>
      </c>
      <c r="C8" s="137">
        <v>92</v>
      </c>
      <c r="D8" s="137">
        <v>95</v>
      </c>
      <c r="E8" s="137">
        <v>114</v>
      </c>
      <c r="F8" s="137">
        <v>95</v>
      </c>
      <c r="G8" s="150">
        <v>83</v>
      </c>
      <c r="H8" s="135">
        <f t="shared" si="0"/>
        <v>1473</v>
      </c>
      <c r="I8" s="138">
        <v>65</v>
      </c>
      <c r="J8" s="137">
        <v>78</v>
      </c>
      <c r="K8" s="137">
        <v>66</v>
      </c>
      <c r="L8" s="137">
        <v>75</v>
      </c>
      <c r="M8" s="137">
        <v>76</v>
      </c>
      <c r="N8" s="137">
        <v>536</v>
      </c>
      <c r="O8" s="137">
        <v>248</v>
      </c>
      <c r="P8" s="137">
        <v>46</v>
      </c>
      <c r="Q8" s="137">
        <v>1</v>
      </c>
      <c r="R8" s="134">
        <f t="shared" si="1"/>
        <v>1191</v>
      </c>
    </row>
    <row r="9" spans="1:18" ht="18.75" customHeight="1" x14ac:dyDescent="0.15">
      <c r="A9" s="125" t="s">
        <v>88</v>
      </c>
      <c r="B9" s="137">
        <v>905</v>
      </c>
      <c r="C9" s="137">
        <v>99</v>
      </c>
      <c r="D9" s="137">
        <v>93</v>
      </c>
      <c r="E9" s="137">
        <v>84</v>
      </c>
      <c r="F9" s="137">
        <v>83</v>
      </c>
      <c r="G9" s="150">
        <v>91</v>
      </c>
      <c r="H9" s="135">
        <f t="shared" si="0"/>
        <v>1355</v>
      </c>
      <c r="I9" s="138">
        <v>105</v>
      </c>
      <c r="J9" s="137">
        <v>71</v>
      </c>
      <c r="K9" s="137">
        <v>88</v>
      </c>
      <c r="L9" s="137">
        <v>87</v>
      </c>
      <c r="M9" s="137">
        <v>90</v>
      </c>
      <c r="N9" s="137">
        <v>758</v>
      </c>
      <c r="O9" s="137">
        <v>376</v>
      </c>
      <c r="P9" s="137">
        <v>64</v>
      </c>
      <c r="Q9" s="137">
        <v>4</v>
      </c>
      <c r="R9" s="134">
        <f t="shared" si="1"/>
        <v>1643</v>
      </c>
    </row>
    <row r="10" spans="1:18" ht="18.75" customHeight="1" x14ac:dyDescent="0.15">
      <c r="A10" s="125" t="s">
        <v>89</v>
      </c>
      <c r="B10" s="137">
        <v>890</v>
      </c>
      <c r="C10" s="137">
        <v>79</v>
      </c>
      <c r="D10" s="137">
        <v>76</v>
      </c>
      <c r="E10" s="137">
        <v>83</v>
      </c>
      <c r="F10" s="137">
        <v>75</v>
      </c>
      <c r="G10" s="150">
        <v>84</v>
      </c>
      <c r="H10" s="135">
        <f t="shared" si="0"/>
        <v>1287</v>
      </c>
      <c r="I10" s="138">
        <v>108</v>
      </c>
      <c r="J10" s="137">
        <v>116</v>
      </c>
      <c r="K10" s="137">
        <v>97</v>
      </c>
      <c r="L10" s="137">
        <v>103</v>
      </c>
      <c r="M10" s="137">
        <v>122</v>
      </c>
      <c r="N10" s="137">
        <v>881</v>
      </c>
      <c r="O10" s="137">
        <v>389</v>
      </c>
      <c r="P10" s="137">
        <v>98</v>
      </c>
      <c r="Q10" s="137">
        <v>4</v>
      </c>
      <c r="R10" s="134">
        <f t="shared" si="1"/>
        <v>1918</v>
      </c>
    </row>
    <row r="11" spans="1:18" ht="18.75" customHeight="1" x14ac:dyDescent="0.15">
      <c r="A11" s="125" t="s">
        <v>90</v>
      </c>
      <c r="B11" s="137">
        <v>709</v>
      </c>
      <c r="C11" s="137">
        <v>70</v>
      </c>
      <c r="D11" s="137">
        <v>50</v>
      </c>
      <c r="E11" s="137">
        <v>72</v>
      </c>
      <c r="F11" s="137">
        <v>68</v>
      </c>
      <c r="G11" s="150">
        <v>65</v>
      </c>
      <c r="H11" s="135">
        <f t="shared" si="0"/>
        <v>1034</v>
      </c>
      <c r="I11" s="138">
        <v>72</v>
      </c>
      <c r="J11" s="137">
        <v>74</v>
      </c>
      <c r="K11" s="137">
        <v>60</v>
      </c>
      <c r="L11" s="137">
        <v>65</v>
      </c>
      <c r="M11" s="137">
        <v>81</v>
      </c>
      <c r="N11" s="137">
        <v>497</v>
      </c>
      <c r="O11" s="137">
        <v>253</v>
      </c>
      <c r="P11" s="137">
        <v>44</v>
      </c>
      <c r="Q11" s="137">
        <v>0</v>
      </c>
      <c r="R11" s="134">
        <f t="shared" si="1"/>
        <v>1146</v>
      </c>
    </row>
    <row r="12" spans="1:18" ht="18.75" customHeight="1" x14ac:dyDescent="0.15">
      <c r="A12" s="125" t="s">
        <v>91</v>
      </c>
      <c r="B12" s="137">
        <v>1016</v>
      </c>
      <c r="C12" s="137">
        <v>104</v>
      </c>
      <c r="D12" s="137">
        <v>93</v>
      </c>
      <c r="E12" s="137">
        <v>100</v>
      </c>
      <c r="F12" s="137">
        <v>100</v>
      </c>
      <c r="G12" s="150">
        <v>98</v>
      </c>
      <c r="H12" s="135">
        <f t="shared" si="0"/>
        <v>1511</v>
      </c>
      <c r="I12" s="138">
        <v>96</v>
      </c>
      <c r="J12" s="137">
        <v>133</v>
      </c>
      <c r="K12" s="137">
        <v>104</v>
      </c>
      <c r="L12" s="137">
        <v>106</v>
      </c>
      <c r="M12" s="137">
        <v>110</v>
      </c>
      <c r="N12" s="137">
        <v>756</v>
      </c>
      <c r="O12" s="137">
        <v>482</v>
      </c>
      <c r="P12" s="137">
        <v>127</v>
      </c>
      <c r="Q12" s="137">
        <v>2</v>
      </c>
      <c r="R12" s="134">
        <f t="shared" si="1"/>
        <v>1916</v>
      </c>
    </row>
    <row r="13" spans="1:18" ht="18.75" customHeight="1" x14ac:dyDescent="0.15">
      <c r="A13" s="125" t="s">
        <v>92</v>
      </c>
      <c r="B13" s="137">
        <v>216</v>
      </c>
      <c r="C13" s="137">
        <v>23</v>
      </c>
      <c r="D13" s="137">
        <v>24</v>
      </c>
      <c r="E13" s="137">
        <v>38</v>
      </c>
      <c r="F13" s="137">
        <v>24</v>
      </c>
      <c r="G13" s="150">
        <v>27</v>
      </c>
      <c r="H13" s="135">
        <f t="shared" si="0"/>
        <v>352</v>
      </c>
      <c r="I13" s="138">
        <v>42</v>
      </c>
      <c r="J13" s="137">
        <v>42</v>
      </c>
      <c r="K13" s="137">
        <v>37</v>
      </c>
      <c r="L13" s="137">
        <v>42</v>
      </c>
      <c r="M13" s="137">
        <v>33</v>
      </c>
      <c r="N13" s="137">
        <v>326</v>
      </c>
      <c r="O13" s="137">
        <v>187</v>
      </c>
      <c r="P13" s="137">
        <v>45</v>
      </c>
      <c r="Q13" s="137">
        <v>0</v>
      </c>
      <c r="R13" s="134">
        <f t="shared" si="1"/>
        <v>754</v>
      </c>
    </row>
    <row r="14" spans="1:18" ht="18.75" customHeight="1" x14ac:dyDescent="0.15">
      <c r="A14" s="125" t="s">
        <v>93</v>
      </c>
      <c r="B14" s="137">
        <v>213</v>
      </c>
      <c r="C14" s="137">
        <v>23</v>
      </c>
      <c r="D14" s="137">
        <v>32</v>
      </c>
      <c r="E14" s="137">
        <v>27</v>
      </c>
      <c r="F14" s="137">
        <v>27</v>
      </c>
      <c r="G14" s="150">
        <v>33</v>
      </c>
      <c r="H14" s="135">
        <f t="shared" si="0"/>
        <v>355</v>
      </c>
      <c r="I14" s="138">
        <v>31</v>
      </c>
      <c r="J14" s="137">
        <v>39</v>
      </c>
      <c r="K14" s="137">
        <v>42</v>
      </c>
      <c r="L14" s="137">
        <v>33</v>
      </c>
      <c r="M14" s="137">
        <v>40</v>
      </c>
      <c r="N14" s="137">
        <v>310</v>
      </c>
      <c r="O14" s="137">
        <v>168</v>
      </c>
      <c r="P14" s="137">
        <v>30</v>
      </c>
      <c r="Q14" s="137">
        <v>0</v>
      </c>
      <c r="R14" s="134">
        <f t="shared" si="1"/>
        <v>693</v>
      </c>
    </row>
    <row r="15" spans="1:18" ht="18.75" customHeight="1" x14ac:dyDescent="0.15">
      <c r="A15" s="125" t="s">
        <v>94</v>
      </c>
      <c r="B15" s="137">
        <v>314</v>
      </c>
      <c r="C15" s="137">
        <v>41</v>
      </c>
      <c r="D15" s="137">
        <v>44</v>
      </c>
      <c r="E15" s="137">
        <v>33</v>
      </c>
      <c r="F15" s="137">
        <v>36</v>
      </c>
      <c r="G15" s="150">
        <v>35</v>
      </c>
      <c r="H15" s="135">
        <f t="shared" si="0"/>
        <v>503</v>
      </c>
      <c r="I15" s="138">
        <v>44</v>
      </c>
      <c r="J15" s="137">
        <v>56</v>
      </c>
      <c r="K15" s="137">
        <v>79</v>
      </c>
      <c r="L15" s="137">
        <v>69</v>
      </c>
      <c r="M15" s="137">
        <v>57</v>
      </c>
      <c r="N15" s="137">
        <v>546</v>
      </c>
      <c r="O15" s="137">
        <v>337</v>
      </c>
      <c r="P15" s="137">
        <v>70</v>
      </c>
      <c r="Q15" s="137">
        <v>1</v>
      </c>
      <c r="R15" s="134">
        <f t="shared" si="1"/>
        <v>1259</v>
      </c>
    </row>
    <row r="16" spans="1:18" ht="18.75" customHeight="1" x14ac:dyDescent="0.15">
      <c r="A16" s="145" t="s">
        <v>98</v>
      </c>
      <c r="B16" s="144">
        <f>SUM(B5:B15)</f>
        <v>7010</v>
      </c>
      <c r="C16" s="144">
        <f t="shared" ref="C16:Q16" si="2">SUM(C5:C15)</f>
        <v>720</v>
      </c>
      <c r="D16" s="144">
        <f t="shared" si="2"/>
        <v>669</v>
      </c>
      <c r="E16" s="144">
        <f t="shared" si="2"/>
        <v>737</v>
      </c>
      <c r="F16" s="144">
        <f t="shared" si="2"/>
        <v>644</v>
      </c>
      <c r="G16" s="151">
        <f t="shared" si="2"/>
        <v>678</v>
      </c>
      <c r="H16" s="146">
        <f t="shared" si="0"/>
        <v>10458</v>
      </c>
      <c r="I16" s="147">
        <f t="shared" si="2"/>
        <v>817</v>
      </c>
      <c r="J16" s="144">
        <f t="shared" si="2"/>
        <v>916</v>
      </c>
      <c r="K16" s="144">
        <f t="shared" si="2"/>
        <v>819</v>
      </c>
      <c r="L16" s="144">
        <f t="shared" si="2"/>
        <v>856</v>
      </c>
      <c r="M16" s="144">
        <f t="shared" si="2"/>
        <v>863</v>
      </c>
      <c r="N16" s="144">
        <f t="shared" si="2"/>
        <v>6935</v>
      </c>
      <c r="O16" s="144">
        <f t="shared" si="2"/>
        <v>3759</v>
      </c>
      <c r="P16" s="144">
        <f t="shared" si="2"/>
        <v>763</v>
      </c>
      <c r="Q16" s="144">
        <f t="shared" si="2"/>
        <v>15</v>
      </c>
      <c r="R16" s="144">
        <f t="shared" si="1"/>
        <v>15743</v>
      </c>
    </row>
    <row r="17" spans="1:18" ht="18.75" customHeight="1" x14ac:dyDescent="0.15">
      <c r="A17" s="127"/>
      <c r="B17" s="134"/>
      <c r="C17" s="134"/>
      <c r="D17" s="134"/>
      <c r="E17" s="134"/>
      <c r="F17" s="134"/>
      <c r="G17" s="149"/>
      <c r="H17" s="135"/>
      <c r="I17" s="136"/>
      <c r="J17" s="134"/>
      <c r="K17" s="134"/>
      <c r="L17" s="134"/>
      <c r="M17" s="134"/>
      <c r="N17" s="134"/>
      <c r="O17" s="134"/>
      <c r="P17" s="134"/>
      <c r="Q17" s="134"/>
      <c r="R17" s="134"/>
    </row>
    <row r="18" spans="1:18" ht="18.75" customHeight="1" x14ac:dyDescent="0.15">
      <c r="A18" s="125" t="s">
        <v>95</v>
      </c>
      <c r="B18" s="137">
        <v>116</v>
      </c>
      <c r="C18" s="137">
        <v>19</v>
      </c>
      <c r="D18" s="137">
        <v>14</v>
      </c>
      <c r="E18" s="137">
        <v>20</v>
      </c>
      <c r="F18" s="137">
        <v>11</v>
      </c>
      <c r="G18" s="150">
        <v>17</v>
      </c>
      <c r="H18" s="135">
        <f t="shared" si="0"/>
        <v>197</v>
      </c>
      <c r="I18" s="138">
        <v>22</v>
      </c>
      <c r="J18" s="137">
        <v>23</v>
      </c>
      <c r="K18" s="137">
        <v>23</v>
      </c>
      <c r="L18" s="137">
        <v>37</v>
      </c>
      <c r="M18" s="137">
        <v>27</v>
      </c>
      <c r="N18" s="137">
        <v>242</v>
      </c>
      <c r="O18" s="137">
        <v>161</v>
      </c>
      <c r="P18" s="137">
        <v>34</v>
      </c>
      <c r="Q18" s="137">
        <v>3</v>
      </c>
      <c r="R18" s="134">
        <f>SUM(I18:Q18)</f>
        <v>572</v>
      </c>
    </row>
    <row r="19" spans="1:18" ht="18.75" customHeight="1" x14ac:dyDescent="0.15">
      <c r="A19" s="125" t="s">
        <v>96</v>
      </c>
      <c r="B19" s="137">
        <v>148</v>
      </c>
      <c r="C19" s="137">
        <v>15</v>
      </c>
      <c r="D19" s="137">
        <v>23</v>
      </c>
      <c r="E19" s="137">
        <v>23</v>
      </c>
      <c r="F19" s="137">
        <v>25</v>
      </c>
      <c r="G19" s="150">
        <v>20</v>
      </c>
      <c r="H19" s="135">
        <f t="shared" si="0"/>
        <v>254</v>
      </c>
      <c r="I19" s="138">
        <v>23</v>
      </c>
      <c r="J19" s="137">
        <v>26</v>
      </c>
      <c r="K19" s="137">
        <v>22</v>
      </c>
      <c r="L19" s="137">
        <v>27</v>
      </c>
      <c r="M19" s="137">
        <v>26</v>
      </c>
      <c r="N19" s="137">
        <v>270</v>
      </c>
      <c r="O19" s="137">
        <v>174</v>
      </c>
      <c r="P19" s="137">
        <v>38</v>
      </c>
      <c r="Q19" s="137">
        <v>1</v>
      </c>
      <c r="R19" s="134">
        <f>SUM(I19:Q19)</f>
        <v>607</v>
      </c>
    </row>
    <row r="20" spans="1:18" ht="18.75" customHeight="1" x14ac:dyDescent="0.15">
      <c r="A20" s="125" t="s">
        <v>4</v>
      </c>
      <c r="B20" s="137">
        <v>107</v>
      </c>
      <c r="C20" s="137">
        <v>14</v>
      </c>
      <c r="D20" s="137">
        <v>14</v>
      </c>
      <c r="E20" s="137">
        <v>11</v>
      </c>
      <c r="F20" s="137">
        <v>14</v>
      </c>
      <c r="G20" s="150">
        <v>10</v>
      </c>
      <c r="H20" s="135">
        <f t="shared" si="0"/>
        <v>170</v>
      </c>
      <c r="I20" s="138">
        <v>13</v>
      </c>
      <c r="J20" s="137">
        <v>5</v>
      </c>
      <c r="K20" s="137">
        <v>7</v>
      </c>
      <c r="L20" s="137">
        <v>8</v>
      </c>
      <c r="M20" s="137">
        <v>10</v>
      </c>
      <c r="N20" s="137">
        <v>115</v>
      </c>
      <c r="O20" s="137">
        <v>83</v>
      </c>
      <c r="P20" s="137">
        <v>10</v>
      </c>
      <c r="Q20" s="137">
        <v>0</v>
      </c>
      <c r="R20" s="134">
        <f>SUM(I20:Q20)</f>
        <v>251</v>
      </c>
    </row>
    <row r="21" spans="1:18" ht="18.75" customHeight="1" x14ac:dyDescent="0.15">
      <c r="A21" s="125" t="s">
        <v>97</v>
      </c>
      <c r="B21" s="137">
        <v>39</v>
      </c>
      <c r="C21" s="137">
        <v>4</v>
      </c>
      <c r="D21" s="137">
        <v>6</v>
      </c>
      <c r="E21" s="137">
        <v>1</v>
      </c>
      <c r="F21" s="137">
        <v>5</v>
      </c>
      <c r="G21" s="150">
        <v>1</v>
      </c>
      <c r="H21" s="135">
        <f t="shared" si="0"/>
        <v>56</v>
      </c>
      <c r="I21" s="138">
        <v>7</v>
      </c>
      <c r="J21" s="137">
        <v>5</v>
      </c>
      <c r="K21" s="137">
        <v>4</v>
      </c>
      <c r="L21" s="137">
        <v>6</v>
      </c>
      <c r="M21" s="137">
        <v>6</v>
      </c>
      <c r="N21" s="137">
        <v>75</v>
      </c>
      <c r="O21" s="137">
        <v>48</v>
      </c>
      <c r="P21" s="137">
        <v>6</v>
      </c>
      <c r="Q21" s="137">
        <v>0</v>
      </c>
      <c r="R21" s="134">
        <f>SUM(I21:Q21)</f>
        <v>157</v>
      </c>
    </row>
    <row r="22" spans="1:18" ht="18.75" customHeight="1" x14ac:dyDescent="0.15">
      <c r="A22" s="145" t="s">
        <v>99</v>
      </c>
      <c r="B22" s="144">
        <f>SUM(B18:B21)</f>
        <v>410</v>
      </c>
      <c r="C22" s="144">
        <f t="shared" ref="C22:Q22" si="3">SUM(C18:C21)</f>
        <v>52</v>
      </c>
      <c r="D22" s="144">
        <f t="shared" si="3"/>
        <v>57</v>
      </c>
      <c r="E22" s="144">
        <f t="shared" si="3"/>
        <v>55</v>
      </c>
      <c r="F22" s="144">
        <f t="shared" si="3"/>
        <v>55</v>
      </c>
      <c r="G22" s="151">
        <f t="shared" si="3"/>
        <v>48</v>
      </c>
      <c r="H22" s="146">
        <f t="shared" si="0"/>
        <v>677</v>
      </c>
      <c r="I22" s="147">
        <f t="shared" si="3"/>
        <v>65</v>
      </c>
      <c r="J22" s="144">
        <f t="shared" si="3"/>
        <v>59</v>
      </c>
      <c r="K22" s="144">
        <f t="shared" si="3"/>
        <v>56</v>
      </c>
      <c r="L22" s="144">
        <f t="shared" si="3"/>
        <v>78</v>
      </c>
      <c r="M22" s="144">
        <f t="shared" si="3"/>
        <v>69</v>
      </c>
      <c r="N22" s="144">
        <f t="shared" si="3"/>
        <v>702</v>
      </c>
      <c r="O22" s="144">
        <f t="shared" si="3"/>
        <v>466</v>
      </c>
      <c r="P22" s="144">
        <f t="shared" si="3"/>
        <v>88</v>
      </c>
      <c r="Q22" s="144">
        <f t="shared" si="3"/>
        <v>4</v>
      </c>
      <c r="R22" s="144">
        <f>SUM(I22:Q22)</f>
        <v>1587</v>
      </c>
    </row>
    <row r="23" spans="1:18" ht="18.75" customHeight="1" x14ac:dyDescent="0.15">
      <c r="A23" s="127"/>
      <c r="B23" s="134"/>
      <c r="C23" s="134"/>
      <c r="D23" s="134"/>
      <c r="E23" s="134"/>
      <c r="F23" s="134"/>
      <c r="G23" s="149"/>
      <c r="H23" s="135"/>
      <c r="I23" s="136"/>
      <c r="J23" s="134"/>
      <c r="K23" s="134"/>
      <c r="L23" s="134"/>
      <c r="M23" s="134"/>
      <c r="N23" s="134"/>
      <c r="O23" s="134"/>
      <c r="P23" s="134"/>
      <c r="Q23" s="134"/>
      <c r="R23" s="134"/>
    </row>
    <row r="24" spans="1:18" ht="18.75" customHeight="1" x14ac:dyDescent="0.15">
      <c r="A24" s="125" t="s">
        <v>100</v>
      </c>
      <c r="B24" s="137">
        <v>121</v>
      </c>
      <c r="C24" s="137">
        <v>14</v>
      </c>
      <c r="D24" s="137">
        <v>17</v>
      </c>
      <c r="E24" s="137">
        <v>21</v>
      </c>
      <c r="F24" s="137">
        <v>19</v>
      </c>
      <c r="G24" s="150">
        <v>19</v>
      </c>
      <c r="H24" s="135">
        <f t="shared" si="0"/>
        <v>211</v>
      </c>
      <c r="I24" s="138">
        <v>23</v>
      </c>
      <c r="J24" s="137">
        <v>29</v>
      </c>
      <c r="K24" s="137">
        <v>22</v>
      </c>
      <c r="L24" s="137">
        <v>23</v>
      </c>
      <c r="M24" s="137">
        <v>27</v>
      </c>
      <c r="N24" s="137">
        <v>205</v>
      </c>
      <c r="O24" s="137">
        <v>160</v>
      </c>
      <c r="P24" s="137">
        <v>23</v>
      </c>
      <c r="Q24" s="137">
        <v>0</v>
      </c>
      <c r="R24" s="134">
        <f>SUM(I24:Q24)</f>
        <v>512</v>
      </c>
    </row>
    <row r="25" spans="1:18" ht="18.75" customHeight="1" x14ac:dyDescent="0.15">
      <c r="A25" s="125" t="s">
        <v>101</v>
      </c>
      <c r="B25" s="137">
        <v>52</v>
      </c>
      <c r="C25" s="137">
        <v>5</v>
      </c>
      <c r="D25" s="137">
        <v>14</v>
      </c>
      <c r="E25" s="137">
        <v>10</v>
      </c>
      <c r="F25" s="137">
        <v>7</v>
      </c>
      <c r="G25" s="150">
        <v>15</v>
      </c>
      <c r="H25" s="135">
        <f t="shared" si="0"/>
        <v>103</v>
      </c>
      <c r="I25" s="138">
        <v>27</v>
      </c>
      <c r="J25" s="137">
        <v>34</v>
      </c>
      <c r="K25" s="137">
        <v>27</v>
      </c>
      <c r="L25" s="137">
        <v>33</v>
      </c>
      <c r="M25" s="137">
        <v>25</v>
      </c>
      <c r="N25" s="137">
        <v>316</v>
      </c>
      <c r="O25" s="137">
        <v>245</v>
      </c>
      <c r="P25" s="137">
        <v>37</v>
      </c>
      <c r="Q25" s="137">
        <v>0</v>
      </c>
      <c r="R25" s="134">
        <f>SUM(I25:Q25)</f>
        <v>744</v>
      </c>
    </row>
    <row r="26" spans="1:18" ht="18.75" customHeight="1" x14ac:dyDescent="0.15">
      <c r="A26" s="145" t="s">
        <v>102</v>
      </c>
      <c r="B26" s="144">
        <f>SUM(B24:B25)</f>
        <v>173</v>
      </c>
      <c r="C26" s="144">
        <f t="shared" ref="C26:Q26" si="4">SUM(C24:C25)</f>
        <v>19</v>
      </c>
      <c r="D26" s="144">
        <f t="shared" si="4"/>
        <v>31</v>
      </c>
      <c r="E26" s="144">
        <f t="shared" si="4"/>
        <v>31</v>
      </c>
      <c r="F26" s="144">
        <f t="shared" si="4"/>
        <v>26</v>
      </c>
      <c r="G26" s="151">
        <f t="shared" si="4"/>
        <v>34</v>
      </c>
      <c r="H26" s="146">
        <f t="shared" si="0"/>
        <v>314</v>
      </c>
      <c r="I26" s="147">
        <f t="shared" si="4"/>
        <v>50</v>
      </c>
      <c r="J26" s="144">
        <f t="shared" si="4"/>
        <v>63</v>
      </c>
      <c r="K26" s="144">
        <f t="shared" si="4"/>
        <v>49</v>
      </c>
      <c r="L26" s="144">
        <f t="shared" si="4"/>
        <v>56</v>
      </c>
      <c r="M26" s="144">
        <f t="shared" si="4"/>
        <v>52</v>
      </c>
      <c r="N26" s="144">
        <f t="shared" si="4"/>
        <v>521</v>
      </c>
      <c r="O26" s="144">
        <f t="shared" si="4"/>
        <v>405</v>
      </c>
      <c r="P26" s="144">
        <f t="shared" si="4"/>
        <v>60</v>
      </c>
      <c r="Q26" s="144">
        <f t="shared" si="4"/>
        <v>0</v>
      </c>
      <c r="R26" s="144">
        <f>SUM(I26:Q26)</f>
        <v>1256</v>
      </c>
    </row>
    <row r="27" spans="1:18" ht="18.75" customHeight="1" x14ac:dyDescent="0.15">
      <c r="A27" s="127"/>
      <c r="B27" s="134"/>
      <c r="C27" s="134"/>
      <c r="D27" s="134"/>
      <c r="E27" s="134"/>
      <c r="F27" s="134"/>
      <c r="G27" s="149"/>
      <c r="H27" s="135"/>
      <c r="I27" s="136"/>
      <c r="J27" s="134"/>
      <c r="K27" s="134"/>
      <c r="L27" s="134"/>
      <c r="M27" s="134"/>
      <c r="N27" s="134"/>
      <c r="O27" s="134"/>
      <c r="P27" s="134"/>
      <c r="Q27" s="134"/>
      <c r="R27" s="134"/>
    </row>
    <row r="28" spans="1:18" ht="18.75" customHeight="1" x14ac:dyDescent="0.15">
      <c r="A28" s="125" t="s">
        <v>103</v>
      </c>
      <c r="B28" s="137">
        <v>80</v>
      </c>
      <c r="C28" s="137">
        <v>11</v>
      </c>
      <c r="D28" s="137">
        <v>10</v>
      </c>
      <c r="E28" s="137">
        <v>10</v>
      </c>
      <c r="F28" s="137">
        <v>8</v>
      </c>
      <c r="G28" s="150">
        <v>24</v>
      </c>
      <c r="H28" s="135">
        <f t="shared" si="0"/>
        <v>143</v>
      </c>
      <c r="I28" s="138">
        <v>16</v>
      </c>
      <c r="J28" s="137">
        <v>23</v>
      </c>
      <c r="K28" s="137">
        <v>39</v>
      </c>
      <c r="L28" s="137">
        <v>29</v>
      </c>
      <c r="M28" s="137">
        <v>22</v>
      </c>
      <c r="N28" s="137">
        <v>213</v>
      </c>
      <c r="O28" s="137">
        <v>169</v>
      </c>
      <c r="P28" s="137">
        <v>33</v>
      </c>
      <c r="Q28" s="137">
        <v>2</v>
      </c>
      <c r="R28" s="134">
        <f t="shared" ref="R28:R33" si="5">SUM(I28:Q28)</f>
        <v>546</v>
      </c>
    </row>
    <row r="29" spans="1:18" ht="18.75" customHeight="1" x14ac:dyDescent="0.15">
      <c r="A29" s="125" t="s">
        <v>104</v>
      </c>
      <c r="B29" s="137">
        <v>93</v>
      </c>
      <c r="C29" s="137">
        <v>11</v>
      </c>
      <c r="D29" s="137">
        <v>12</v>
      </c>
      <c r="E29" s="137">
        <v>17</v>
      </c>
      <c r="F29" s="137">
        <v>17</v>
      </c>
      <c r="G29" s="150">
        <v>10</v>
      </c>
      <c r="H29" s="135">
        <f t="shared" si="0"/>
        <v>160</v>
      </c>
      <c r="I29" s="138">
        <v>18</v>
      </c>
      <c r="J29" s="137">
        <v>20</v>
      </c>
      <c r="K29" s="137">
        <v>23</v>
      </c>
      <c r="L29" s="137">
        <v>28</v>
      </c>
      <c r="M29" s="137">
        <v>22</v>
      </c>
      <c r="N29" s="137">
        <v>274</v>
      </c>
      <c r="O29" s="137">
        <v>218</v>
      </c>
      <c r="P29" s="137">
        <v>62</v>
      </c>
      <c r="Q29" s="137">
        <v>3</v>
      </c>
      <c r="R29" s="134">
        <f t="shared" si="5"/>
        <v>668</v>
      </c>
    </row>
    <row r="30" spans="1:18" ht="18.75" customHeight="1" x14ac:dyDescent="0.15">
      <c r="A30" s="125" t="s">
        <v>105</v>
      </c>
      <c r="B30" s="137">
        <v>25</v>
      </c>
      <c r="C30" s="137">
        <v>5</v>
      </c>
      <c r="D30" s="137">
        <v>2</v>
      </c>
      <c r="E30" s="137">
        <v>4</v>
      </c>
      <c r="F30" s="137">
        <v>6</v>
      </c>
      <c r="G30" s="150">
        <v>5</v>
      </c>
      <c r="H30" s="135">
        <f t="shared" si="0"/>
        <v>47</v>
      </c>
      <c r="I30" s="138">
        <v>5</v>
      </c>
      <c r="J30" s="137">
        <v>3</v>
      </c>
      <c r="K30" s="137">
        <v>7</v>
      </c>
      <c r="L30" s="137">
        <v>9</v>
      </c>
      <c r="M30" s="137">
        <v>9</v>
      </c>
      <c r="N30" s="137">
        <v>92</v>
      </c>
      <c r="O30" s="137">
        <v>68</v>
      </c>
      <c r="P30" s="137">
        <v>8</v>
      </c>
      <c r="Q30" s="137">
        <v>0</v>
      </c>
      <c r="R30" s="134">
        <f t="shared" si="5"/>
        <v>201</v>
      </c>
    </row>
    <row r="31" spans="1:18" ht="18.75" customHeight="1" x14ac:dyDescent="0.15">
      <c r="A31" s="125" t="s">
        <v>106</v>
      </c>
      <c r="B31" s="137">
        <v>5</v>
      </c>
      <c r="C31" s="137">
        <v>2</v>
      </c>
      <c r="D31" s="137">
        <v>1</v>
      </c>
      <c r="E31" s="137">
        <v>0</v>
      </c>
      <c r="F31" s="137">
        <v>0</v>
      </c>
      <c r="G31" s="150">
        <v>1</v>
      </c>
      <c r="H31" s="135">
        <f t="shared" si="0"/>
        <v>9</v>
      </c>
      <c r="I31" s="138">
        <v>1</v>
      </c>
      <c r="J31" s="137">
        <v>4</v>
      </c>
      <c r="K31" s="137">
        <v>1</v>
      </c>
      <c r="L31" s="137">
        <v>2</v>
      </c>
      <c r="M31" s="137">
        <v>3</v>
      </c>
      <c r="N31" s="137">
        <v>22</v>
      </c>
      <c r="O31" s="137">
        <v>23</v>
      </c>
      <c r="P31" s="137">
        <v>4</v>
      </c>
      <c r="Q31" s="137">
        <v>0</v>
      </c>
      <c r="R31" s="134">
        <f t="shared" si="5"/>
        <v>60</v>
      </c>
    </row>
    <row r="32" spans="1:18" ht="18.75" customHeight="1" x14ac:dyDescent="0.15">
      <c r="A32" s="125" t="s">
        <v>107</v>
      </c>
      <c r="B32" s="137">
        <v>17</v>
      </c>
      <c r="C32" s="137">
        <v>2</v>
      </c>
      <c r="D32" s="137">
        <v>3</v>
      </c>
      <c r="E32" s="137">
        <v>5</v>
      </c>
      <c r="F32" s="137">
        <v>1</v>
      </c>
      <c r="G32" s="150">
        <v>7</v>
      </c>
      <c r="H32" s="135">
        <f t="shared" si="0"/>
        <v>35</v>
      </c>
      <c r="I32" s="138">
        <v>9</v>
      </c>
      <c r="J32" s="137">
        <v>10</v>
      </c>
      <c r="K32" s="137">
        <v>15</v>
      </c>
      <c r="L32" s="137">
        <v>16</v>
      </c>
      <c r="M32" s="137">
        <v>11</v>
      </c>
      <c r="N32" s="137">
        <v>162</v>
      </c>
      <c r="O32" s="137">
        <v>149</v>
      </c>
      <c r="P32" s="137">
        <v>23</v>
      </c>
      <c r="Q32" s="137">
        <v>0</v>
      </c>
      <c r="R32" s="134">
        <f t="shared" si="5"/>
        <v>395</v>
      </c>
    </row>
    <row r="33" spans="1:18" ht="18.75" customHeight="1" x14ac:dyDescent="0.15">
      <c r="A33" s="145" t="s">
        <v>108</v>
      </c>
      <c r="B33" s="144">
        <f>SUM(B28:B32)</f>
        <v>220</v>
      </c>
      <c r="C33" s="144">
        <f t="shared" ref="C33:Q33" si="6">SUM(C28:C32)</f>
        <v>31</v>
      </c>
      <c r="D33" s="144">
        <f t="shared" si="6"/>
        <v>28</v>
      </c>
      <c r="E33" s="144">
        <f t="shared" si="6"/>
        <v>36</v>
      </c>
      <c r="F33" s="144">
        <f t="shared" si="6"/>
        <v>32</v>
      </c>
      <c r="G33" s="151">
        <f t="shared" si="6"/>
        <v>47</v>
      </c>
      <c r="H33" s="155">
        <f t="shared" si="0"/>
        <v>394</v>
      </c>
      <c r="I33" s="147">
        <f t="shared" si="6"/>
        <v>49</v>
      </c>
      <c r="J33" s="144">
        <f t="shared" si="6"/>
        <v>60</v>
      </c>
      <c r="K33" s="144">
        <f t="shared" si="6"/>
        <v>85</v>
      </c>
      <c r="L33" s="144">
        <f t="shared" si="6"/>
        <v>84</v>
      </c>
      <c r="M33" s="144">
        <f t="shared" si="6"/>
        <v>67</v>
      </c>
      <c r="N33" s="144">
        <f t="shared" si="6"/>
        <v>763</v>
      </c>
      <c r="O33" s="144">
        <f t="shared" si="6"/>
        <v>627</v>
      </c>
      <c r="P33" s="144">
        <f t="shared" si="6"/>
        <v>130</v>
      </c>
      <c r="Q33" s="144">
        <f t="shared" si="6"/>
        <v>5</v>
      </c>
      <c r="R33" s="144">
        <f t="shared" si="5"/>
        <v>1870</v>
      </c>
    </row>
    <row r="34" spans="1:18" ht="18.75" customHeight="1" x14ac:dyDescent="0.15">
      <c r="A34" s="127"/>
      <c r="B34" s="134"/>
      <c r="C34" s="134"/>
      <c r="D34" s="134"/>
      <c r="E34" s="134"/>
      <c r="F34" s="134"/>
      <c r="G34" s="149"/>
      <c r="H34" s="156"/>
      <c r="I34" s="136"/>
      <c r="J34" s="134"/>
      <c r="K34" s="134"/>
      <c r="L34" s="134"/>
      <c r="M34" s="134"/>
      <c r="N34" s="134"/>
      <c r="O34" s="134"/>
      <c r="P34" s="134"/>
      <c r="Q34" s="134"/>
      <c r="R34" s="134"/>
    </row>
    <row r="35" spans="1:18" ht="18.75" customHeight="1" x14ac:dyDescent="0.15">
      <c r="A35" s="125" t="s">
        <v>109</v>
      </c>
      <c r="B35" s="137">
        <v>146</v>
      </c>
      <c r="C35" s="137">
        <v>20</v>
      </c>
      <c r="D35" s="137">
        <v>16</v>
      </c>
      <c r="E35" s="137">
        <v>22</v>
      </c>
      <c r="F35" s="137">
        <v>17</v>
      </c>
      <c r="G35" s="150">
        <v>27</v>
      </c>
      <c r="H35" s="135">
        <f>SUM(B35:G35)</f>
        <v>248</v>
      </c>
      <c r="I35" s="138">
        <v>34</v>
      </c>
      <c r="J35" s="137">
        <v>35</v>
      </c>
      <c r="K35" s="137">
        <v>37</v>
      </c>
      <c r="L35" s="137">
        <v>46</v>
      </c>
      <c r="M35" s="137">
        <v>43</v>
      </c>
      <c r="N35" s="137">
        <v>548</v>
      </c>
      <c r="O35" s="137">
        <v>435</v>
      </c>
      <c r="P35" s="137">
        <v>102</v>
      </c>
      <c r="Q35" s="137">
        <v>4</v>
      </c>
      <c r="R35" s="134">
        <f>SUM(I35:Q35)</f>
        <v>1284</v>
      </c>
    </row>
    <row r="36" spans="1:18" ht="18.75" customHeight="1" x14ac:dyDescent="0.15">
      <c r="A36" s="130" t="s">
        <v>110</v>
      </c>
      <c r="B36" s="139">
        <v>146</v>
      </c>
      <c r="C36" s="139">
        <f>SUM(C35)</f>
        <v>20</v>
      </c>
      <c r="D36" s="139">
        <f t="shared" ref="D36:Q36" si="7">SUM(D35)</f>
        <v>16</v>
      </c>
      <c r="E36" s="139">
        <f t="shared" si="7"/>
        <v>22</v>
      </c>
      <c r="F36" s="139">
        <f t="shared" si="7"/>
        <v>17</v>
      </c>
      <c r="G36" s="152">
        <f t="shared" si="7"/>
        <v>27</v>
      </c>
      <c r="H36" s="135">
        <f>SUM(C36:G36)</f>
        <v>102</v>
      </c>
      <c r="I36" s="140">
        <f t="shared" si="7"/>
        <v>34</v>
      </c>
      <c r="J36" s="139">
        <f t="shared" si="7"/>
        <v>35</v>
      </c>
      <c r="K36" s="139">
        <f t="shared" si="7"/>
        <v>37</v>
      </c>
      <c r="L36" s="139">
        <f t="shared" si="7"/>
        <v>46</v>
      </c>
      <c r="M36" s="139">
        <f t="shared" si="7"/>
        <v>43</v>
      </c>
      <c r="N36" s="139">
        <f t="shared" si="7"/>
        <v>548</v>
      </c>
      <c r="O36" s="139">
        <f t="shared" si="7"/>
        <v>435</v>
      </c>
      <c r="P36" s="139">
        <f t="shared" si="7"/>
        <v>102</v>
      </c>
      <c r="Q36" s="139">
        <f t="shared" si="7"/>
        <v>4</v>
      </c>
      <c r="R36" s="139">
        <f>SUM(I36:Q36)</f>
        <v>1284</v>
      </c>
    </row>
    <row r="37" spans="1:18" ht="30.75" customHeight="1" x14ac:dyDescent="0.15">
      <c r="A37" s="131" t="s">
        <v>111</v>
      </c>
      <c r="B37" s="141">
        <f>B16+B22+B26+B33+B36</f>
        <v>7959</v>
      </c>
      <c r="C37" s="141">
        <f t="shared" ref="C37:Q37" si="8">C16+C22+C26+C33+C36</f>
        <v>842</v>
      </c>
      <c r="D37" s="141">
        <f t="shared" si="8"/>
        <v>801</v>
      </c>
      <c r="E37" s="141">
        <f t="shared" si="8"/>
        <v>881</v>
      </c>
      <c r="F37" s="141">
        <f t="shared" si="8"/>
        <v>774</v>
      </c>
      <c r="G37" s="153">
        <f t="shared" si="8"/>
        <v>834</v>
      </c>
      <c r="H37" s="142">
        <f t="shared" si="0"/>
        <v>12091</v>
      </c>
      <c r="I37" s="143">
        <f t="shared" si="8"/>
        <v>1015</v>
      </c>
      <c r="J37" s="141">
        <f t="shared" si="8"/>
        <v>1133</v>
      </c>
      <c r="K37" s="141">
        <f t="shared" si="8"/>
        <v>1046</v>
      </c>
      <c r="L37" s="141">
        <f t="shared" si="8"/>
        <v>1120</v>
      </c>
      <c r="M37" s="141">
        <f t="shared" si="8"/>
        <v>1094</v>
      </c>
      <c r="N37" s="141">
        <f t="shared" si="8"/>
        <v>9469</v>
      </c>
      <c r="O37" s="141">
        <f t="shared" si="8"/>
        <v>5692</v>
      </c>
      <c r="P37" s="141">
        <f t="shared" si="8"/>
        <v>1143</v>
      </c>
      <c r="Q37" s="141">
        <f t="shared" si="8"/>
        <v>28</v>
      </c>
      <c r="R37" s="141">
        <f>SUM(I37:Q37)</f>
        <v>21740</v>
      </c>
    </row>
    <row r="38" spans="1:18" ht="16.5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</row>
    <row r="39" spans="1:18" ht="16.5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spans="1:18" ht="16.5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18" ht="16.5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</row>
    <row r="42" spans="1:18" ht="16.5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</row>
    <row r="43" spans="1:18" ht="16.5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</row>
    <row r="44" spans="1:18" ht="16.5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</row>
    <row r="45" spans="1:18" ht="16.5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</row>
    <row r="46" spans="1:18" ht="16.5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</row>
    <row r="47" spans="1:18" ht="16.5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18" ht="16.5" x14ac:dyDescent="0.15">
      <c r="A48" s="79"/>
      <c r="B48" s="79"/>
      <c r="C48" s="79"/>
      <c r="D48" s="79"/>
      <c r="E48" s="79"/>
      <c r="F48" s="79"/>
      <c r="G48" s="79"/>
      <c r="H48" s="79"/>
      <c r="I48" s="79"/>
      <c r="J48" s="79"/>
    </row>
    <row r="49" spans="1:10" ht="16.5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ht="16.5" x14ac:dyDescent="0.15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ht="16.5" x14ac:dyDescent="0.15">
      <c r="A51" s="79"/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6.5" x14ac:dyDescent="0.15">
      <c r="A52" s="79"/>
      <c r="B52" s="79"/>
      <c r="C52" s="79"/>
      <c r="D52" s="79"/>
      <c r="E52" s="79"/>
      <c r="F52" s="79"/>
      <c r="G52" s="79"/>
      <c r="H52" s="79"/>
      <c r="I52" s="79"/>
      <c r="J52" s="79"/>
    </row>
    <row r="53" spans="1:10" ht="16.5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</row>
    <row r="54" spans="1:10" ht="16.5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16.5" x14ac:dyDescent="0.15">
      <c r="A55" s="79"/>
      <c r="B55" s="79"/>
      <c r="C55" s="79"/>
      <c r="D55" s="79"/>
      <c r="E55" s="79"/>
      <c r="F55" s="79"/>
      <c r="G55" s="79"/>
      <c r="H55" s="79"/>
      <c r="I55" s="79"/>
      <c r="J55" s="79"/>
    </row>
    <row r="56" spans="1:10" ht="16.5" x14ac:dyDescent="0.15">
      <c r="A56" s="79"/>
      <c r="B56" s="79"/>
      <c r="C56" s="79"/>
      <c r="D56" s="79"/>
      <c r="E56" s="79"/>
      <c r="F56" s="79"/>
      <c r="G56" s="79"/>
      <c r="H56" s="79"/>
      <c r="I56" s="79"/>
      <c r="J56" s="79"/>
    </row>
    <row r="57" spans="1:10" ht="16.5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</row>
    <row r="58" spans="1:10" ht="16.5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</row>
    <row r="59" spans="1:10" ht="16.5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</row>
    <row r="60" spans="1:10" ht="16.5" x14ac:dyDescent="0.15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6.5" x14ac:dyDescent="0.15">
      <c r="A61" s="79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16.5" x14ac:dyDescent="0.15">
      <c r="A62" s="79"/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6.5" x14ac:dyDescent="0.15">
      <c r="A63" s="79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6.5" x14ac:dyDescent="0.15">
      <c r="A64" s="79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6.5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6.5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6.5" x14ac:dyDescent="0.15">
      <c r="A67" s="79"/>
      <c r="B67" s="79"/>
      <c r="C67" s="79"/>
      <c r="D67" s="79"/>
      <c r="E67" s="79"/>
      <c r="F67" s="79"/>
      <c r="G67" s="79"/>
      <c r="H67" s="79"/>
      <c r="I67" s="79"/>
      <c r="J67" s="79"/>
    </row>
    <row r="68" spans="1:10" ht="16.5" x14ac:dyDescent="0.15">
      <c r="A68" s="79"/>
      <c r="B68" s="79"/>
      <c r="C68" s="79"/>
      <c r="D68" s="79"/>
      <c r="E68" s="79"/>
      <c r="F68" s="79"/>
      <c r="G68" s="79"/>
      <c r="H68" s="79"/>
      <c r="I68" s="79"/>
      <c r="J68" s="79"/>
    </row>
    <row r="69" spans="1:10" ht="16.5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</row>
    <row r="70" spans="1:10" ht="16.5" x14ac:dyDescent="0.15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ht="16.5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</row>
    <row r="72" spans="1:10" ht="16.5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0" ht="16.5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ht="16.5" x14ac:dyDescent="0.15">
      <c r="A74" s="79"/>
      <c r="B74" s="79"/>
      <c r="C74" s="79"/>
      <c r="D74" s="79"/>
      <c r="E74" s="79"/>
      <c r="F74" s="79"/>
      <c r="G74" s="79"/>
      <c r="H74" s="79"/>
      <c r="I74" s="79"/>
      <c r="J74" s="79"/>
    </row>
    <row r="75" spans="1:10" ht="16.5" x14ac:dyDescent="0.15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10" ht="16.5" x14ac:dyDescent="0.15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10" ht="16.5" x14ac:dyDescent="0.15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10" ht="16.5" x14ac:dyDescent="0.15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10" ht="16.5" x14ac:dyDescent="0.1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ht="16.5" x14ac:dyDescent="0.15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 ht="16.5" x14ac:dyDescent="0.15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10" ht="16.5" x14ac:dyDescent="0.15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10" ht="16.5" x14ac:dyDescent="0.15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10" ht="16.5" x14ac:dyDescent="0.15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10" ht="16.5" x14ac:dyDescent="0.15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10" ht="16.5" x14ac:dyDescent="0.15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10" ht="16.5" x14ac:dyDescent="0.15">
      <c r="A87" s="79"/>
      <c r="B87" s="79"/>
      <c r="C87" s="79"/>
      <c r="D87" s="79"/>
      <c r="E87" s="79"/>
      <c r="F87" s="79"/>
      <c r="G87" s="79"/>
      <c r="H87" s="79"/>
      <c r="I87" s="79"/>
      <c r="J87" s="79"/>
    </row>
    <row r="88" spans="1:10" ht="16.5" x14ac:dyDescent="0.15">
      <c r="A88" s="79"/>
      <c r="B88" s="79"/>
      <c r="C88" s="79"/>
      <c r="D88" s="79"/>
      <c r="E88" s="79"/>
      <c r="F88" s="79"/>
      <c r="G88" s="79"/>
      <c r="H88" s="79"/>
      <c r="I88" s="79"/>
      <c r="J88" s="79"/>
    </row>
    <row r="89" spans="1:10" ht="16.5" x14ac:dyDescent="0.15">
      <c r="A89" s="79"/>
      <c r="B89" s="79"/>
      <c r="C89" s="79"/>
      <c r="D89" s="79"/>
      <c r="E89" s="79"/>
      <c r="F89" s="79"/>
      <c r="G89" s="79"/>
      <c r="H89" s="79"/>
      <c r="I89" s="79"/>
      <c r="J89" s="79"/>
    </row>
    <row r="90" spans="1:10" ht="16.5" x14ac:dyDescent="0.15">
      <c r="A90" s="79"/>
      <c r="B90" s="79"/>
      <c r="C90" s="79"/>
      <c r="D90" s="79"/>
      <c r="E90" s="79"/>
      <c r="F90" s="79"/>
      <c r="G90" s="79"/>
      <c r="H90" s="79"/>
      <c r="I90" s="79"/>
      <c r="J90" s="79"/>
    </row>
    <row r="91" spans="1:10" ht="16.5" x14ac:dyDescent="0.15">
      <c r="A91" s="79"/>
      <c r="B91" s="79"/>
      <c r="C91" s="79"/>
      <c r="D91" s="79"/>
      <c r="E91" s="79"/>
      <c r="F91" s="79"/>
      <c r="G91" s="79"/>
      <c r="H91" s="79"/>
      <c r="I91" s="79"/>
      <c r="J91" s="79"/>
    </row>
    <row r="92" spans="1:10" ht="16.5" x14ac:dyDescent="0.15">
      <c r="A92" s="79"/>
      <c r="B92" s="79"/>
      <c r="C92" s="79"/>
      <c r="D92" s="79"/>
      <c r="E92" s="79"/>
      <c r="F92" s="79"/>
      <c r="G92" s="79"/>
      <c r="H92" s="79"/>
      <c r="I92" s="79"/>
      <c r="J92" s="79"/>
    </row>
    <row r="93" spans="1:10" ht="16.5" x14ac:dyDescent="0.15">
      <c r="A93" s="79"/>
      <c r="B93" s="79"/>
      <c r="C93" s="79"/>
      <c r="D93" s="79"/>
      <c r="E93" s="79"/>
      <c r="F93" s="79"/>
      <c r="G93" s="79"/>
      <c r="H93" s="79"/>
      <c r="I93" s="79"/>
      <c r="J93" s="79"/>
    </row>
    <row r="94" spans="1:10" ht="16.5" x14ac:dyDescent="0.15">
      <c r="A94" s="79"/>
      <c r="B94" s="79"/>
      <c r="C94" s="79"/>
      <c r="D94" s="79"/>
      <c r="E94" s="79"/>
      <c r="F94" s="79"/>
      <c r="G94" s="79"/>
      <c r="H94" s="79"/>
      <c r="I94" s="79"/>
      <c r="J94" s="79"/>
    </row>
    <row r="95" spans="1:10" ht="16.5" x14ac:dyDescent="0.15">
      <c r="A95" s="79"/>
      <c r="B95" s="79"/>
      <c r="C95" s="79"/>
      <c r="D95" s="79"/>
      <c r="E95" s="79"/>
      <c r="F95" s="79"/>
      <c r="G95" s="79"/>
      <c r="H95" s="79"/>
      <c r="I95" s="79"/>
      <c r="J95" s="79"/>
    </row>
    <row r="96" spans="1:10" ht="16.5" x14ac:dyDescent="0.15">
      <c r="A96" s="79"/>
      <c r="B96" s="79"/>
      <c r="C96" s="79"/>
      <c r="D96" s="79"/>
      <c r="E96" s="79"/>
      <c r="F96" s="79"/>
      <c r="G96" s="79"/>
      <c r="H96" s="79"/>
      <c r="I96" s="79"/>
      <c r="J96" s="79"/>
    </row>
    <row r="97" spans="1:10" ht="16.5" x14ac:dyDescent="0.15">
      <c r="A97" s="79"/>
      <c r="B97" s="79"/>
      <c r="C97" s="79"/>
      <c r="D97" s="79"/>
      <c r="E97" s="79"/>
      <c r="F97" s="79"/>
      <c r="G97" s="79"/>
      <c r="H97" s="79"/>
      <c r="I97" s="79"/>
      <c r="J97" s="79"/>
    </row>
    <row r="98" spans="1:10" ht="16.5" x14ac:dyDescent="0.15">
      <c r="A98" s="79"/>
      <c r="B98" s="79"/>
      <c r="C98" s="79"/>
      <c r="D98" s="79"/>
      <c r="E98" s="79"/>
      <c r="F98" s="79"/>
      <c r="G98" s="79"/>
      <c r="H98" s="79"/>
      <c r="I98" s="79"/>
      <c r="J98" s="79"/>
    </row>
    <row r="99" spans="1:10" ht="16.5" x14ac:dyDescent="0.15">
      <c r="A99" s="79"/>
      <c r="B99" s="79"/>
      <c r="C99" s="79"/>
      <c r="D99" s="79"/>
      <c r="E99" s="79"/>
      <c r="F99" s="79"/>
      <c r="G99" s="79"/>
      <c r="H99" s="79"/>
      <c r="I99" s="79"/>
      <c r="J99" s="79"/>
    </row>
    <row r="100" spans="1:10" ht="16.5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ht="16.5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</row>
    <row r="102" spans="1:10" ht="16.5" x14ac:dyDescent="0.15">
      <c r="A102" s="79"/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1:10" ht="16.5" x14ac:dyDescent="0.15">
      <c r="A103" s="79"/>
      <c r="B103" s="79"/>
      <c r="C103" s="79"/>
      <c r="D103" s="79"/>
      <c r="E103" s="79"/>
      <c r="F103" s="79"/>
      <c r="G103" s="79"/>
      <c r="H103" s="79"/>
      <c r="I103" s="79"/>
      <c r="J103" s="79"/>
    </row>
    <row r="104" spans="1:10" ht="16.5" x14ac:dyDescent="0.15">
      <c r="A104" s="79"/>
      <c r="B104" s="79"/>
      <c r="C104" s="79"/>
      <c r="D104" s="79"/>
      <c r="E104" s="79"/>
      <c r="F104" s="79"/>
      <c r="G104" s="79"/>
      <c r="H104" s="79"/>
      <c r="I104" s="79"/>
      <c r="J104" s="79"/>
    </row>
    <row r="105" spans="1:10" ht="16.5" x14ac:dyDescent="0.15">
      <c r="A105" s="79"/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1:10" ht="16.5" x14ac:dyDescent="0.15">
      <c r="A106" s="79"/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0" ht="16.5" x14ac:dyDescent="0.15">
      <c r="A107" s="79"/>
      <c r="B107" s="79"/>
      <c r="C107" s="79"/>
      <c r="D107" s="79"/>
      <c r="E107" s="79"/>
      <c r="F107" s="79"/>
      <c r="G107" s="79"/>
      <c r="H107" s="79"/>
      <c r="I107" s="79"/>
      <c r="J107" s="79"/>
    </row>
    <row r="108" spans="1:10" ht="16.5" x14ac:dyDescent="0.15">
      <c r="A108" s="79"/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 ht="16.5" x14ac:dyDescent="0.15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ht="16.5" x14ac:dyDescent="0.15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ht="16.5" x14ac:dyDescent="0.15">
      <c r="A111" s="79"/>
      <c r="B111" s="79"/>
      <c r="C111" s="79"/>
      <c r="D111" s="79"/>
      <c r="E111" s="79"/>
      <c r="F111" s="79"/>
      <c r="G111" s="79"/>
      <c r="H111" s="79"/>
      <c r="I111" s="79"/>
      <c r="J111" s="79"/>
    </row>
    <row r="112" spans="1:10" ht="16.5" x14ac:dyDescent="0.15">
      <c r="A112" s="79"/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1:10" ht="16.5" x14ac:dyDescent="0.15">
      <c r="A113" s="79"/>
      <c r="B113" s="79"/>
      <c r="C113" s="79"/>
      <c r="D113" s="79"/>
      <c r="E113" s="79"/>
      <c r="F113" s="79"/>
      <c r="G113" s="79"/>
      <c r="H113" s="79"/>
      <c r="I113" s="79"/>
      <c r="J113" s="79"/>
    </row>
    <row r="114" spans="1:10" ht="16.5" x14ac:dyDescent="0.15">
      <c r="A114" s="79"/>
      <c r="B114" s="79"/>
      <c r="C114" s="79"/>
      <c r="D114" s="79"/>
      <c r="E114" s="79"/>
      <c r="F114" s="79"/>
      <c r="G114" s="79"/>
      <c r="H114" s="79"/>
      <c r="I114" s="79"/>
      <c r="J114" s="79"/>
    </row>
    <row r="115" spans="1:10" ht="16.5" x14ac:dyDescent="0.15">
      <c r="A115" s="79"/>
      <c r="B115" s="79"/>
      <c r="C115" s="79"/>
      <c r="D115" s="79"/>
      <c r="E115" s="79"/>
      <c r="F115" s="79"/>
      <c r="G115" s="79"/>
      <c r="H115" s="79"/>
      <c r="I115" s="79"/>
      <c r="J115" s="79"/>
    </row>
    <row r="116" spans="1:10" ht="16.5" x14ac:dyDescent="0.15">
      <c r="A116" s="79"/>
      <c r="B116" s="79"/>
      <c r="C116" s="79"/>
      <c r="D116" s="79"/>
      <c r="E116" s="79"/>
      <c r="F116" s="79"/>
      <c r="G116" s="79"/>
      <c r="H116" s="79"/>
      <c r="I116" s="79"/>
      <c r="J116" s="79"/>
    </row>
    <row r="117" spans="1:10" ht="16.5" x14ac:dyDescent="0.15">
      <c r="A117" s="79"/>
      <c r="B117" s="79"/>
      <c r="C117" s="79"/>
      <c r="D117" s="79"/>
      <c r="E117" s="79"/>
      <c r="F117" s="79"/>
      <c r="G117" s="79"/>
      <c r="H117" s="79"/>
      <c r="I117" s="79"/>
      <c r="J117" s="79"/>
    </row>
    <row r="118" spans="1:10" ht="16.5" x14ac:dyDescent="0.15">
      <c r="A118" s="79"/>
      <c r="B118" s="79"/>
      <c r="C118" s="79"/>
      <c r="D118" s="79"/>
      <c r="E118" s="79"/>
      <c r="F118" s="79"/>
      <c r="G118" s="79"/>
      <c r="H118" s="79"/>
      <c r="I118" s="79"/>
      <c r="J118" s="79"/>
    </row>
    <row r="119" spans="1:10" ht="16.5" x14ac:dyDescent="0.15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ht="16.5" x14ac:dyDescent="0.15">
      <c r="A120" s="79"/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ht="16.5" x14ac:dyDescent="0.15">
      <c r="A121" s="79"/>
      <c r="B121" s="79"/>
      <c r="C121" s="79"/>
      <c r="D121" s="79"/>
      <c r="E121" s="79"/>
      <c r="F121" s="79"/>
      <c r="G121" s="79"/>
      <c r="H121" s="79"/>
      <c r="I121" s="79"/>
      <c r="J121" s="79"/>
    </row>
    <row r="122" spans="1:10" ht="16.5" x14ac:dyDescent="0.1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0" ht="16.5" x14ac:dyDescent="0.15">
      <c r="A123" s="79"/>
      <c r="B123" s="79"/>
      <c r="C123" s="79"/>
      <c r="D123" s="79"/>
      <c r="E123" s="79"/>
      <c r="F123" s="79"/>
      <c r="G123" s="79"/>
      <c r="H123" s="79"/>
      <c r="I123" s="79"/>
      <c r="J123" s="79"/>
    </row>
    <row r="124" spans="1:10" ht="16.5" x14ac:dyDescent="0.15">
      <c r="A124" s="79"/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10" ht="16.5" x14ac:dyDescent="0.15">
      <c r="A125" s="79"/>
      <c r="B125" s="79"/>
      <c r="C125" s="79"/>
      <c r="D125" s="79"/>
      <c r="E125" s="79"/>
      <c r="F125" s="79"/>
      <c r="G125" s="79"/>
      <c r="H125" s="79"/>
      <c r="I125" s="79"/>
      <c r="J125" s="79"/>
    </row>
    <row r="126" spans="1:10" ht="16.5" x14ac:dyDescent="0.15">
      <c r="A126" s="79"/>
      <c r="B126" s="79"/>
      <c r="C126" s="79"/>
      <c r="D126" s="79"/>
      <c r="E126" s="79"/>
      <c r="F126" s="79"/>
      <c r="G126" s="79"/>
      <c r="H126" s="79"/>
      <c r="I126" s="79"/>
      <c r="J126" s="79"/>
    </row>
    <row r="127" spans="1:10" ht="16.5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ht="16.5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</row>
    <row r="129" spans="1:10" ht="16.5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</row>
    <row r="130" spans="1:10" ht="16.5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</row>
    <row r="131" spans="1:10" ht="16.5" x14ac:dyDescent="0.15">
      <c r="A131" s="79"/>
      <c r="B131" s="79"/>
      <c r="C131" s="79"/>
      <c r="D131" s="79"/>
      <c r="E131" s="79"/>
      <c r="F131" s="79"/>
      <c r="G131" s="79"/>
      <c r="H131" s="79"/>
      <c r="I131" s="79"/>
      <c r="J131" s="79"/>
    </row>
    <row r="132" spans="1:10" ht="16.5" x14ac:dyDescent="0.15">
      <c r="A132" s="79"/>
      <c r="B132" s="79"/>
      <c r="C132" s="79"/>
      <c r="D132" s="79"/>
      <c r="E132" s="79"/>
      <c r="F132" s="79"/>
      <c r="G132" s="79"/>
      <c r="H132" s="79"/>
      <c r="I132" s="79"/>
      <c r="J132" s="79"/>
    </row>
    <row r="133" spans="1:10" ht="16.5" x14ac:dyDescent="0.15">
      <c r="A133" s="79"/>
      <c r="B133" s="79"/>
      <c r="C133" s="79"/>
      <c r="D133" s="79"/>
      <c r="E133" s="79"/>
      <c r="F133" s="79"/>
      <c r="G133" s="79"/>
      <c r="H133" s="79"/>
      <c r="I133" s="79"/>
      <c r="J133" s="79"/>
    </row>
    <row r="134" spans="1:10" ht="16.5" x14ac:dyDescent="0.15">
      <c r="A134" s="79"/>
      <c r="B134" s="79"/>
      <c r="C134" s="79"/>
      <c r="D134" s="79"/>
      <c r="E134" s="79"/>
      <c r="F134" s="79"/>
      <c r="G134" s="79"/>
      <c r="H134" s="79"/>
      <c r="I134" s="79"/>
      <c r="J134" s="79"/>
    </row>
    <row r="135" spans="1:10" ht="16.5" x14ac:dyDescent="0.15">
      <c r="A135" s="79"/>
      <c r="B135" s="79"/>
      <c r="C135" s="79"/>
      <c r="D135" s="79"/>
      <c r="E135" s="79"/>
      <c r="F135" s="79"/>
      <c r="G135" s="79"/>
      <c r="H135" s="79"/>
      <c r="I135" s="79"/>
      <c r="J135" s="79"/>
    </row>
    <row r="136" spans="1:10" ht="16.5" x14ac:dyDescent="0.15">
      <c r="A136" s="79"/>
      <c r="B136" s="79"/>
      <c r="C136" s="79"/>
      <c r="D136" s="79"/>
      <c r="E136" s="79"/>
      <c r="F136" s="79"/>
      <c r="G136" s="79"/>
      <c r="H136" s="79"/>
      <c r="I136" s="79"/>
      <c r="J136" s="79"/>
    </row>
    <row r="137" spans="1:10" ht="16.5" x14ac:dyDescent="0.15">
      <c r="A137" s="79"/>
      <c r="B137" s="79"/>
      <c r="C137" s="79"/>
      <c r="D137" s="79"/>
      <c r="E137" s="79"/>
      <c r="F137" s="79"/>
      <c r="G137" s="79"/>
      <c r="H137" s="79"/>
      <c r="I137" s="79"/>
      <c r="J137" s="79"/>
    </row>
    <row r="138" spans="1:10" ht="16.5" x14ac:dyDescent="0.15">
      <c r="A138" s="79"/>
      <c r="B138" s="79"/>
      <c r="C138" s="79"/>
      <c r="D138" s="79"/>
      <c r="E138" s="79"/>
      <c r="F138" s="79"/>
      <c r="G138" s="79"/>
      <c r="H138" s="79"/>
      <c r="I138" s="79"/>
      <c r="J138" s="79"/>
    </row>
    <row r="139" spans="1:10" ht="16.5" x14ac:dyDescent="0.15">
      <c r="A139" s="79"/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1:10" ht="16.5" x14ac:dyDescent="0.15">
      <c r="A140" s="79"/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1:10" ht="16.5" x14ac:dyDescent="0.15">
      <c r="A141" s="79"/>
      <c r="B141" s="79"/>
      <c r="C141" s="79"/>
      <c r="D141" s="79"/>
      <c r="E141" s="79"/>
      <c r="F141" s="79"/>
      <c r="G141" s="79"/>
      <c r="H141" s="79"/>
      <c r="I141" s="79"/>
      <c r="J141" s="79"/>
    </row>
    <row r="142" spans="1:10" ht="16.5" x14ac:dyDescent="0.15">
      <c r="A142" s="79"/>
      <c r="B142" s="79"/>
      <c r="C142" s="79"/>
      <c r="D142" s="79"/>
      <c r="E142" s="79"/>
      <c r="F142" s="79"/>
      <c r="G142" s="79"/>
      <c r="H142" s="79"/>
      <c r="I142" s="79"/>
      <c r="J142" s="79"/>
    </row>
    <row r="143" spans="1:10" ht="16.5" x14ac:dyDescent="0.15">
      <c r="A143" s="79"/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1:10" ht="16.5" x14ac:dyDescent="0.15">
      <c r="A144" s="79"/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1:10" ht="16.5" x14ac:dyDescent="0.15">
      <c r="A145" s="79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ht="16.5" x14ac:dyDescent="0.15">
      <c r="A146" s="79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ht="16.5" x14ac:dyDescent="0.15">
      <c r="A147" s="79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ht="16.5" x14ac:dyDescent="0.15">
      <c r="A148" s="79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ht="16.5" x14ac:dyDescent="0.15">
      <c r="A149" s="79"/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ht="16.5" x14ac:dyDescent="0.15">
      <c r="A150" s="79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ht="16.5" x14ac:dyDescent="0.15">
      <c r="A151" s="79"/>
      <c r="B151" s="79"/>
      <c r="C151" s="79"/>
      <c r="D151" s="79"/>
      <c r="E151" s="79"/>
      <c r="F151" s="79"/>
      <c r="G151" s="79"/>
      <c r="H151" s="79"/>
      <c r="I151" s="79"/>
      <c r="J151" s="79"/>
    </row>
    <row r="152" spans="1:10" ht="16.5" x14ac:dyDescent="0.15">
      <c r="A152" s="79"/>
      <c r="B152" s="79"/>
      <c r="C152" s="79"/>
      <c r="D152" s="79"/>
      <c r="E152" s="79"/>
      <c r="F152" s="79"/>
      <c r="G152" s="79"/>
      <c r="H152" s="79"/>
      <c r="I152" s="79"/>
      <c r="J152" s="79"/>
    </row>
    <row r="153" spans="1:10" ht="16.5" x14ac:dyDescent="0.15">
      <c r="A153" s="79"/>
      <c r="B153" s="79"/>
      <c r="C153" s="79"/>
      <c r="D153" s="79"/>
      <c r="E153" s="79"/>
      <c r="F153" s="79"/>
      <c r="G153" s="79"/>
      <c r="H153" s="79"/>
      <c r="I153" s="79"/>
      <c r="J153" s="79"/>
    </row>
    <row r="154" spans="1:10" ht="16.5" x14ac:dyDescent="0.15">
      <c r="A154" s="79"/>
      <c r="B154" s="79"/>
      <c r="C154" s="79"/>
      <c r="D154" s="79"/>
      <c r="E154" s="79"/>
      <c r="F154" s="79"/>
      <c r="G154" s="79"/>
      <c r="H154" s="79"/>
      <c r="I154" s="79"/>
      <c r="J154" s="79"/>
    </row>
    <row r="155" spans="1:10" ht="16.5" x14ac:dyDescent="0.15">
      <c r="A155" s="79"/>
      <c r="B155" s="79"/>
      <c r="C155" s="79"/>
      <c r="D155" s="79"/>
      <c r="E155" s="79"/>
      <c r="F155" s="79"/>
      <c r="G155" s="79"/>
      <c r="H155" s="79"/>
      <c r="I155" s="79"/>
      <c r="J155" s="79"/>
    </row>
    <row r="156" spans="1:10" ht="16.5" x14ac:dyDescent="0.15">
      <c r="A156" s="79"/>
      <c r="B156" s="79"/>
      <c r="C156" s="79"/>
      <c r="D156" s="79"/>
      <c r="E156" s="79"/>
      <c r="F156" s="79"/>
      <c r="G156" s="79"/>
      <c r="H156" s="79"/>
      <c r="I156" s="79"/>
      <c r="J156" s="79"/>
    </row>
    <row r="157" spans="1:10" ht="16.5" x14ac:dyDescent="0.15">
      <c r="A157" s="79"/>
      <c r="B157" s="79"/>
      <c r="C157" s="79"/>
      <c r="D157" s="79"/>
      <c r="E157" s="79"/>
      <c r="F157" s="79"/>
      <c r="G157" s="79"/>
      <c r="H157" s="79"/>
      <c r="I157" s="79"/>
      <c r="J157" s="79"/>
    </row>
    <row r="158" spans="1:10" ht="16.5" x14ac:dyDescent="0.15">
      <c r="A158" s="79"/>
      <c r="B158" s="79"/>
      <c r="C158" s="79"/>
      <c r="D158" s="79"/>
      <c r="E158" s="79"/>
      <c r="F158" s="79"/>
      <c r="G158" s="79"/>
      <c r="H158" s="79"/>
      <c r="I158" s="79"/>
      <c r="J158" s="79"/>
    </row>
    <row r="159" spans="1:10" ht="16.5" x14ac:dyDescent="0.15">
      <c r="A159" s="79"/>
      <c r="B159" s="79"/>
      <c r="C159" s="79"/>
      <c r="D159" s="79"/>
      <c r="E159" s="79"/>
      <c r="F159" s="79"/>
      <c r="G159" s="79"/>
      <c r="H159" s="79"/>
      <c r="I159" s="79"/>
      <c r="J159" s="79"/>
    </row>
    <row r="160" spans="1:10" ht="16.5" x14ac:dyDescent="0.15">
      <c r="A160" s="79"/>
      <c r="B160" s="79"/>
      <c r="C160" s="79"/>
      <c r="D160" s="79"/>
      <c r="E160" s="79"/>
      <c r="F160" s="79"/>
      <c r="G160" s="79"/>
      <c r="H160" s="79"/>
      <c r="I160" s="79"/>
      <c r="J160" s="79"/>
    </row>
    <row r="161" spans="1:10" ht="16.5" x14ac:dyDescent="0.15">
      <c r="A161" s="79"/>
      <c r="B161" s="79"/>
      <c r="C161" s="79"/>
      <c r="D161" s="79"/>
      <c r="E161" s="79"/>
      <c r="F161" s="79"/>
      <c r="G161" s="79"/>
      <c r="H161" s="79"/>
      <c r="I161" s="79"/>
      <c r="J161" s="79"/>
    </row>
    <row r="162" spans="1:10" ht="16.5" x14ac:dyDescent="0.15">
      <c r="A162" s="79"/>
      <c r="B162" s="79"/>
      <c r="C162" s="79"/>
      <c r="D162" s="79"/>
      <c r="E162" s="79"/>
      <c r="F162" s="79"/>
      <c r="G162" s="79"/>
      <c r="H162" s="79"/>
      <c r="I162" s="79"/>
      <c r="J162" s="79"/>
    </row>
    <row r="163" spans="1:10" ht="16.5" x14ac:dyDescent="0.15">
      <c r="A163" s="79"/>
      <c r="B163" s="79"/>
      <c r="C163" s="79"/>
      <c r="D163" s="79"/>
      <c r="E163" s="79"/>
      <c r="F163" s="79"/>
      <c r="G163" s="79"/>
      <c r="H163" s="79"/>
      <c r="I163" s="79"/>
      <c r="J163" s="79"/>
    </row>
    <row r="164" spans="1:10" ht="16.5" x14ac:dyDescent="0.15">
      <c r="A164" s="79"/>
      <c r="B164" s="79"/>
      <c r="C164" s="79"/>
      <c r="D164" s="79"/>
      <c r="E164" s="79"/>
      <c r="F164" s="79"/>
      <c r="G164" s="79"/>
      <c r="H164" s="79"/>
      <c r="I164" s="79"/>
      <c r="J164" s="79"/>
    </row>
    <row r="165" spans="1:10" ht="16.5" x14ac:dyDescent="0.15">
      <c r="A165" s="79"/>
      <c r="B165" s="79"/>
      <c r="C165" s="79"/>
      <c r="D165" s="79"/>
      <c r="E165" s="79"/>
      <c r="F165" s="79"/>
      <c r="G165" s="79"/>
      <c r="H165" s="79"/>
      <c r="I165" s="79"/>
      <c r="J165" s="79"/>
    </row>
    <row r="166" spans="1:10" ht="16.5" x14ac:dyDescent="0.15">
      <c r="A166" s="79"/>
      <c r="B166" s="79"/>
      <c r="C166" s="79"/>
      <c r="D166" s="79"/>
      <c r="E166" s="79"/>
      <c r="F166" s="79"/>
      <c r="G166" s="79"/>
      <c r="H166" s="79"/>
      <c r="I166" s="79"/>
      <c r="J166" s="79"/>
    </row>
    <row r="167" spans="1:10" ht="16.5" x14ac:dyDescent="0.15">
      <c r="A167" s="79"/>
      <c r="B167" s="79"/>
      <c r="C167" s="79"/>
      <c r="D167" s="79"/>
      <c r="E167" s="79"/>
      <c r="F167" s="79"/>
      <c r="G167" s="79"/>
      <c r="H167" s="79"/>
      <c r="I167" s="79"/>
      <c r="J167" s="79"/>
    </row>
    <row r="168" spans="1:10" ht="16.5" x14ac:dyDescent="0.15">
      <c r="A168" s="79"/>
      <c r="B168" s="79"/>
      <c r="C168" s="79"/>
      <c r="D168" s="79"/>
      <c r="E168" s="79"/>
      <c r="F168" s="79"/>
      <c r="G168" s="79"/>
      <c r="H168" s="79"/>
      <c r="I168" s="79"/>
      <c r="J168" s="79"/>
    </row>
    <row r="169" spans="1:10" ht="16.5" x14ac:dyDescent="0.15">
      <c r="A169" s="79"/>
      <c r="B169" s="79"/>
      <c r="C169" s="79"/>
      <c r="D169" s="79"/>
      <c r="E169" s="79"/>
      <c r="F169" s="79"/>
      <c r="G169" s="79"/>
      <c r="H169" s="79"/>
      <c r="I169" s="79"/>
      <c r="J169" s="79"/>
    </row>
    <row r="170" spans="1:10" ht="16.5" x14ac:dyDescent="0.15">
      <c r="A170" s="79"/>
      <c r="B170" s="79"/>
      <c r="C170" s="79"/>
      <c r="D170" s="79"/>
      <c r="E170" s="79"/>
      <c r="F170" s="79"/>
      <c r="G170" s="79"/>
      <c r="H170" s="79"/>
      <c r="I170" s="79"/>
      <c r="J170" s="79"/>
    </row>
    <row r="171" spans="1:10" ht="16.5" x14ac:dyDescent="0.15">
      <c r="A171" s="79"/>
      <c r="B171" s="79"/>
      <c r="C171" s="79"/>
      <c r="D171" s="79"/>
      <c r="E171" s="79"/>
      <c r="F171" s="79"/>
      <c r="G171" s="79"/>
      <c r="H171" s="79"/>
      <c r="I171" s="79"/>
      <c r="J171" s="79"/>
    </row>
    <row r="172" spans="1:10" ht="16.5" x14ac:dyDescent="0.15">
      <c r="A172" s="79"/>
      <c r="B172" s="79"/>
      <c r="C172" s="79"/>
      <c r="D172" s="79"/>
      <c r="E172" s="79"/>
      <c r="F172" s="79"/>
      <c r="G172" s="79"/>
      <c r="H172" s="79"/>
      <c r="I172" s="79"/>
      <c r="J172" s="79"/>
    </row>
    <row r="173" spans="1:10" ht="16.5" x14ac:dyDescent="0.15">
      <c r="A173" s="79"/>
      <c r="B173" s="79"/>
      <c r="C173" s="79"/>
      <c r="D173" s="79"/>
      <c r="E173" s="79"/>
      <c r="F173" s="79"/>
      <c r="G173" s="79"/>
      <c r="H173" s="79"/>
      <c r="I173" s="79"/>
      <c r="J173" s="79"/>
    </row>
    <row r="174" spans="1:10" ht="16.5" x14ac:dyDescent="0.15">
      <c r="A174" s="79"/>
      <c r="B174" s="79"/>
      <c r="C174" s="79"/>
      <c r="D174" s="79"/>
      <c r="E174" s="79"/>
      <c r="F174" s="79"/>
      <c r="G174" s="79"/>
      <c r="H174" s="79"/>
      <c r="I174" s="79"/>
      <c r="J174" s="79"/>
    </row>
    <row r="175" spans="1:10" ht="16.5" x14ac:dyDescent="0.15">
      <c r="A175" s="79"/>
      <c r="B175" s="79"/>
      <c r="C175" s="79"/>
      <c r="D175" s="79"/>
      <c r="E175" s="79"/>
      <c r="F175" s="79"/>
      <c r="G175" s="79"/>
      <c r="H175" s="79"/>
      <c r="I175" s="79"/>
      <c r="J175" s="79"/>
    </row>
    <row r="176" spans="1:10" ht="16.5" x14ac:dyDescent="0.15">
      <c r="A176" s="79"/>
      <c r="B176" s="79"/>
      <c r="C176" s="79"/>
      <c r="D176" s="79"/>
      <c r="E176" s="79"/>
      <c r="F176" s="79"/>
      <c r="G176" s="79"/>
      <c r="H176" s="79"/>
      <c r="I176" s="79"/>
      <c r="J176" s="79"/>
    </row>
    <row r="177" spans="1:10" ht="16.5" x14ac:dyDescent="0.15">
      <c r="A177" s="79"/>
      <c r="B177" s="79"/>
      <c r="C177" s="79"/>
      <c r="D177" s="79"/>
      <c r="E177" s="79"/>
      <c r="F177" s="79"/>
      <c r="G177" s="79"/>
      <c r="H177" s="79"/>
      <c r="I177" s="79"/>
      <c r="J177" s="79"/>
    </row>
    <row r="178" spans="1:10" ht="16.5" x14ac:dyDescent="0.15">
      <c r="A178" s="79"/>
      <c r="B178" s="79"/>
      <c r="C178" s="79"/>
      <c r="D178" s="79"/>
      <c r="E178" s="79"/>
      <c r="F178" s="79"/>
      <c r="G178" s="79"/>
      <c r="H178" s="79"/>
      <c r="I178" s="79"/>
      <c r="J178" s="79"/>
    </row>
    <row r="179" spans="1:10" ht="16.5" x14ac:dyDescent="0.15">
      <c r="A179" s="79"/>
      <c r="B179" s="79"/>
      <c r="C179" s="79"/>
      <c r="D179" s="79"/>
      <c r="E179" s="79"/>
      <c r="F179" s="79"/>
      <c r="G179" s="79"/>
      <c r="H179" s="79"/>
      <c r="I179" s="79"/>
      <c r="J179" s="79"/>
    </row>
    <row r="180" spans="1:10" ht="16.5" x14ac:dyDescent="0.15">
      <c r="A180" s="79"/>
      <c r="B180" s="79"/>
      <c r="C180" s="79"/>
      <c r="D180" s="79"/>
      <c r="E180" s="79"/>
      <c r="F180" s="79"/>
      <c r="G180" s="79"/>
      <c r="H180" s="79"/>
      <c r="I180" s="79"/>
      <c r="J180" s="79"/>
    </row>
  </sheetData>
  <mergeCells count="5">
    <mergeCell ref="B3:G3"/>
    <mergeCell ref="I3:Q3"/>
    <mergeCell ref="A3:A4"/>
    <mergeCell ref="R3:R4"/>
    <mergeCell ref="H3:H4"/>
  </mergeCells>
  <phoneticPr fontId="2"/>
  <pageMargins left="0.35" right="0.2" top="0.25" bottom="0.24" header="0.2" footer="0.21"/>
  <pageSetup paperSize="9" scale="8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0"/>
  <sheetViews>
    <sheetView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B9" sqref="B9"/>
    </sheetView>
  </sheetViews>
  <sheetFormatPr defaultRowHeight="13.5" x14ac:dyDescent="0.15"/>
  <cols>
    <col min="1" max="1" width="12.375" customWidth="1"/>
    <col min="14" max="17" width="9.875" customWidth="1"/>
    <col min="18" max="18" width="9.375" customWidth="1"/>
  </cols>
  <sheetData>
    <row r="1" spans="1:20" ht="20.25" customHeight="1" x14ac:dyDescent="0.15">
      <c r="A1" s="79"/>
      <c r="B1" s="124" t="s">
        <v>118</v>
      </c>
      <c r="C1" s="79"/>
      <c r="D1" s="79"/>
      <c r="E1" s="79"/>
      <c r="F1" s="79"/>
      <c r="G1" s="79"/>
      <c r="H1" s="79"/>
      <c r="J1" s="79"/>
      <c r="O1" s="154" t="s">
        <v>119</v>
      </c>
      <c r="P1" t="s">
        <v>120</v>
      </c>
    </row>
    <row r="2" spans="1:20" ht="5.25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20" ht="18.75" customHeight="1" x14ac:dyDescent="0.15">
      <c r="A3" s="253" t="s">
        <v>72</v>
      </c>
      <c r="B3" s="250" t="s">
        <v>73</v>
      </c>
      <c r="C3" s="250"/>
      <c r="D3" s="250"/>
      <c r="E3" s="250"/>
      <c r="F3" s="250"/>
      <c r="G3" s="251"/>
      <c r="H3" s="256" t="s">
        <v>41</v>
      </c>
      <c r="I3" s="252" t="s">
        <v>1</v>
      </c>
      <c r="J3" s="250"/>
      <c r="K3" s="250"/>
      <c r="L3" s="250"/>
      <c r="M3" s="250"/>
      <c r="N3" s="250"/>
      <c r="O3" s="250"/>
      <c r="P3" s="250"/>
      <c r="Q3" s="250"/>
      <c r="R3" s="250" t="s">
        <v>41</v>
      </c>
      <c r="S3" s="258" t="s">
        <v>45</v>
      </c>
      <c r="T3" s="260" t="s">
        <v>0</v>
      </c>
    </row>
    <row r="4" spans="1:20" ht="29.25" customHeight="1" x14ac:dyDescent="0.15">
      <c r="A4" s="254"/>
      <c r="B4" s="132" t="s">
        <v>112</v>
      </c>
      <c r="C4" s="128" t="s">
        <v>74</v>
      </c>
      <c r="D4" s="128" t="s">
        <v>75</v>
      </c>
      <c r="E4" s="128" t="s">
        <v>76</v>
      </c>
      <c r="F4" s="128" t="s">
        <v>77</v>
      </c>
      <c r="G4" s="148" t="s">
        <v>78</v>
      </c>
      <c r="H4" s="257"/>
      <c r="I4" s="129" t="s">
        <v>79</v>
      </c>
      <c r="J4" s="128" t="s">
        <v>80</v>
      </c>
      <c r="K4" s="128" t="s">
        <v>81</v>
      </c>
      <c r="L4" s="128" t="s">
        <v>82</v>
      </c>
      <c r="M4" s="128" t="s">
        <v>83</v>
      </c>
      <c r="N4" s="133" t="s">
        <v>113</v>
      </c>
      <c r="O4" s="133" t="s">
        <v>114</v>
      </c>
      <c r="P4" s="133" t="s">
        <v>115</v>
      </c>
      <c r="Q4" s="133" t="s">
        <v>116</v>
      </c>
      <c r="R4" s="255"/>
      <c r="S4" s="259"/>
      <c r="T4" s="261"/>
    </row>
    <row r="5" spans="1:20" ht="18.75" customHeight="1" x14ac:dyDescent="0.15">
      <c r="A5" s="126" t="s">
        <v>84</v>
      </c>
      <c r="B5" s="134">
        <v>249</v>
      </c>
      <c r="C5" s="134">
        <v>36</v>
      </c>
      <c r="D5" s="134">
        <v>21</v>
      </c>
      <c r="E5" s="134">
        <v>23</v>
      </c>
      <c r="F5" s="134">
        <v>19</v>
      </c>
      <c r="G5" s="149">
        <v>24</v>
      </c>
      <c r="H5" s="135">
        <f>SUM(B5:G5)</f>
        <v>372</v>
      </c>
      <c r="I5" s="136">
        <v>45</v>
      </c>
      <c r="J5" s="134">
        <v>71</v>
      </c>
      <c r="K5" s="134">
        <v>49</v>
      </c>
      <c r="L5" s="134">
        <v>74</v>
      </c>
      <c r="M5" s="134">
        <v>68</v>
      </c>
      <c r="N5" s="134">
        <v>536</v>
      </c>
      <c r="O5" s="134">
        <v>334</v>
      </c>
      <c r="P5" s="134">
        <v>67</v>
      </c>
      <c r="Q5" s="134">
        <v>0</v>
      </c>
      <c r="R5" s="134">
        <f>SUM(I5:Q5)</f>
        <v>1244</v>
      </c>
      <c r="S5" s="158">
        <v>3579</v>
      </c>
      <c r="T5" s="158">
        <v>1685</v>
      </c>
    </row>
    <row r="6" spans="1:20" ht="18.75" customHeight="1" x14ac:dyDescent="0.15">
      <c r="A6" s="125" t="s">
        <v>85</v>
      </c>
      <c r="B6" s="137">
        <v>837</v>
      </c>
      <c r="C6" s="137">
        <v>81</v>
      </c>
      <c r="D6" s="137">
        <v>84</v>
      </c>
      <c r="E6" s="137">
        <v>71</v>
      </c>
      <c r="F6" s="137">
        <v>61</v>
      </c>
      <c r="G6" s="150">
        <v>65</v>
      </c>
      <c r="H6" s="135">
        <f t="shared" ref="H6:H37" si="0">SUM(B6:G6)</f>
        <v>1199</v>
      </c>
      <c r="I6" s="138">
        <v>93</v>
      </c>
      <c r="J6" s="137">
        <v>106</v>
      </c>
      <c r="K6" s="137">
        <v>94</v>
      </c>
      <c r="L6" s="137">
        <v>90</v>
      </c>
      <c r="M6" s="137">
        <v>95</v>
      </c>
      <c r="N6" s="137">
        <v>824</v>
      </c>
      <c r="O6" s="137">
        <v>461</v>
      </c>
      <c r="P6" s="137">
        <v>86</v>
      </c>
      <c r="Q6" s="137">
        <v>1</v>
      </c>
      <c r="R6" s="134">
        <f t="shared" ref="R6:R15" si="1">SUM(I6:Q6)</f>
        <v>1850</v>
      </c>
      <c r="S6" s="158">
        <v>7802</v>
      </c>
      <c r="T6" s="158">
        <v>3536</v>
      </c>
    </row>
    <row r="7" spans="1:20" ht="18.75" customHeight="1" x14ac:dyDescent="0.15">
      <c r="A7" s="125" t="s">
        <v>86</v>
      </c>
      <c r="B7" s="137">
        <v>669</v>
      </c>
      <c r="C7" s="137">
        <v>78</v>
      </c>
      <c r="D7" s="137">
        <v>65</v>
      </c>
      <c r="E7" s="137">
        <v>83</v>
      </c>
      <c r="F7" s="137">
        <v>77</v>
      </c>
      <c r="G7" s="150">
        <v>65</v>
      </c>
      <c r="H7" s="135">
        <f t="shared" si="0"/>
        <v>1037</v>
      </c>
      <c r="I7" s="138">
        <v>97</v>
      </c>
      <c r="J7" s="137">
        <v>113</v>
      </c>
      <c r="K7" s="137">
        <v>114</v>
      </c>
      <c r="L7" s="137">
        <v>107</v>
      </c>
      <c r="M7" s="137">
        <v>109</v>
      </c>
      <c r="N7" s="137">
        <v>941</v>
      </c>
      <c r="O7" s="137">
        <v>538</v>
      </c>
      <c r="P7" s="137">
        <v>82</v>
      </c>
      <c r="Q7" s="137">
        <v>2</v>
      </c>
      <c r="R7" s="134">
        <f t="shared" si="1"/>
        <v>2103</v>
      </c>
      <c r="S7" s="158">
        <v>8055</v>
      </c>
      <c r="T7" s="158">
        <v>3830</v>
      </c>
    </row>
    <row r="8" spans="1:20" ht="18.75" customHeight="1" x14ac:dyDescent="0.15">
      <c r="A8" s="125" t="s">
        <v>87</v>
      </c>
      <c r="B8" s="137">
        <v>983</v>
      </c>
      <c r="C8" s="137">
        <v>89</v>
      </c>
      <c r="D8" s="137">
        <v>90</v>
      </c>
      <c r="E8" s="137">
        <v>103</v>
      </c>
      <c r="F8" s="137">
        <v>108</v>
      </c>
      <c r="G8" s="150">
        <v>80</v>
      </c>
      <c r="H8" s="135">
        <f t="shared" si="0"/>
        <v>1453</v>
      </c>
      <c r="I8" s="138">
        <v>73</v>
      </c>
      <c r="J8" s="137">
        <v>57</v>
      </c>
      <c r="K8" s="137">
        <v>87</v>
      </c>
      <c r="L8" s="137">
        <v>66</v>
      </c>
      <c r="M8" s="137">
        <v>78</v>
      </c>
      <c r="N8" s="137">
        <v>545</v>
      </c>
      <c r="O8" s="137">
        <v>247</v>
      </c>
      <c r="P8" s="137">
        <v>49</v>
      </c>
      <c r="Q8" s="137">
        <v>1</v>
      </c>
      <c r="R8" s="134">
        <f t="shared" si="1"/>
        <v>1203</v>
      </c>
      <c r="S8" s="158">
        <v>7922</v>
      </c>
      <c r="T8" s="158">
        <v>3200</v>
      </c>
    </row>
    <row r="9" spans="1:20" ht="18.75" customHeight="1" x14ac:dyDescent="0.15">
      <c r="A9" s="125" t="s">
        <v>88</v>
      </c>
      <c r="B9" s="137">
        <v>879</v>
      </c>
      <c r="C9" s="137">
        <v>101</v>
      </c>
      <c r="D9" s="137">
        <v>89</v>
      </c>
      <c r="E9" s="137">
        <v>89</v>
      </c>
      <c r="F9" s="137">
        <v>77</v>
      </c>
      <c r="G9" s="150">
        <v>88</v>
      </c>
      <c r="H9" s="135">
        <f t="shared" si="0"/>
        <v>1323</v>
      </c>
      <c r="I9" s="138">
        <v>85</v>
      </c>
      <c r="J9" s="137">
        <v>95</v>
      </c>
      <c r="K9" s="137">
        <v>69</v>
      </c>
      <c r="L9" s="137">
        <v>88</v>
      </c>
      <c r="M9" s="137">
        <v>90</v>
      </c>
      <c r="N9" s="137">
        <v>774</v>
      </c>
      <c r="O9" s="137">
        <v>375</v>
      </c>
      <c r="P9" s="137">
        <v>64</v>
      </c>
      <c r="Q9" s="137">
        <v>5</v>
      </c>
      <c r="R9" s="134">
        <f t="shared" si="1"/>
        <v>1645</v>
      </c>
      <c r="S9" s="158">
        <v>8551</v>
      </c>
      <c r="T9" s="158">
        <v>3775</v>
      </c>
    </row>
    <row r="10" spans="1:20" ht="18.75" customHeight="1" x14ac:dyDescent="0.15">
      <c r="A10" s="125" t="s">
        <v>89</v>
      </c>
      <c r="B10" s="137">
        <v>901</v>
      </c>
      <c r="C10" s="137">
        <v>71</v>
      </c>
      <c r="D10" s="137">
        <v>83</v>
      </c>
      <c r="E10" s="137">
        <v>86</v>
      </c>
      <c r="F10" s="137">
        <v>65</v>
      </c>
      <c r="G10" s="150">
        <v>85</v>
      </c>
      <c r="H10" s="135">
        <f t="shared" si="0"/>
        <v>1291</v>
      </c>
      <c r="I10" s="138">
        <v>95</v>
      </c>
      <c r="J10" s="137">
        <v>108</v>
      </c>
      <c r="K10" s="137">
        <v>100</v>
      </c>
      <c r="L10" s="137">
        <v>106</v>
      </c>
      <c r="M10" s="137">
        <v>116</v>
      </c>
      <c r="N10" s="137">
        <v>891</v>
      </c>
      <c r="O10" s="137">
        <v>395</v>
      </c>
      <c r="P10" s="137">
        <v>101</v>
      </c>
      <c r="Q10" s="137">
        <v>4</v>
      </c>
      <c r="R10" s="134">
        <f t="shared" si="1"/>
        <v>1916</v>
      </c>
      <c r="S10" s="158">
        <v>8332</v>
      </c>
      <c r="T10" s="158">
        <v>3491</v>
      </c>
    </row>
    <row r="11" spans="1:20" ht="18.75" customHeight="1" x14ac:dyDescent="0.15">
      <c r="A11" s="125" t="s">
        <v>90</v>
      </c>
      <c r="B11" s="137">
        <v>710</v>
      </c>
      <c r="C11" s="137">
        <v>67</v>
      </c>
      <c r="D11" s="137">
        <v>57</v>
      </c>
      <c r="E11" s="137">
        <v>64</v>
      </c>
      <c r="F11" s="137">
        <v>73</v>
      </c>
      <c r="G11" s="150">
        <v>71</v>
      </c>
      <c r="H11" s="135">
        <f t="shared" si="0"/>
        <v>1042</v>
      </c>
      <c r="I11" s="138">
        <v>62</v>
      </c>
      <c r="J11" s="137">
        <v>78</v>
      </c>
      <c r="K11" s="137">
        <v>70</v>
      </c>
      <c r="L11" s="137">
        <v>68</v>
      </c>
      <c r="M11" s="137">
        <v>70</v>
      </c>
      <c r="N11" s="137">
        <v>502</v>
      </c>
      <c r="O11" s="137">
        <v>260</v>
      </c>
      <c r="P11" s="137">
        <v>43</v>
      </c>
      <c r="Q11" s="137">
        <v>0</v>
      </c>
      <c r="R11" s="134">
        <f t="shared" si="1"/>
        <v>1153</v>
      </c>
      <c r="S11" s="158">
        <v>6305</v>
      </c>
      <c r="T11" s="158">
        <v>2584</v>
      </c>
    </row>
    <row r="12" spans="1:20" ht="18.75" customHeight="1" x14ac:dyDescent="0.15">
      <c r="A12" s="125" t="s">
        <v>91</v>
      </c>
      <c r="B12" s="137">
        <v>1024</v>
      </c>
      <c r="C12" s="137">
        <v>106</v>
      </c>
      <c r="D12" s="137">
        <v>99</v>
      </c>
      <c r="E12" s="137">
        <v>100</v>
      </c>
      <c r="F12" s="137">
        <v>90</v>
      </c>
      <c r="G12" s="150">
        <v>125</v>
      </c>
      <c r="H12" s="135">
        <f t="shared" si="0"/>
        <v>1544</v>
      </c>
      <c r="I12" s="138">
        <v>77</v>
      </c>
      <c r="J12" s="137">
        <v>117</v>
      </c>
      <c r="K12" s="137">
        <v>119</v>
      </c>
      <c r="L12" s="137">
        <v>105</v>
      </c>
      <c r="M12" s="137">
        <v>109</v>
      </c>
      <c r="N12" s="137">
        <v>781</v>
      </c>
      <c r="O12" s="137">
        <v>477</v>
      </c>
      <c r="P12" s="137">
        <v>116</v>
      </c>
      <c r="Q12" s="137">
        <v>5</v>
      </c>
      <c r="R12" s="134">
        <f t="shared" si="1"/>
        <v>1906</v>
      </c>
      <c r="S12" s="158">
        <v>8678</v>
      </c>
      <c r="T12" s="158">
        <v>3695</v>
      </c>
    </row>
    <row r="13" spans="1:20" ht="18.75" customHeight="1" x14ac:dyDescent="0.15">
      <c r="A13" s="125" t="s">
        <v>92</v>
      </c>
      <c r="B13" s="137">
        <v>204</v>
      </c>
      <c r="C13" s="137">
        <v>27</v>
      </c>
      <c r="D13" s="137">
        <v>22</v>
      </c>
      <c r="E13" s="137">
        <v>34</v>
      </c>
      <c r="F13" s="137">
        <v>30</v>
      </c>
      <c r="G13" s="150">
        <v>25</v>
      </c>
      <c r="H13" s="135">
        <f t="shared" si="0"/>
        <v>342</v>
      </c>
      <c r="I13" s="138">
        <v>31</v>
      </c>
      <c r="J13" s="137">
        <v>44</v>
      </c>
      <c r="K13" s="137">
        <v>43</v>
      </c>
      <c r="L13" s="137">
        <v>39</v>
      </c>
      <c r="M13" s="137">
        <v>37</v>
      </c>
      <c r="N13" s="137">
        <v>325</v>
      </c>
      <c r="O13" s="137">
        <v>190</v>
      </c>
      <c r="P13" s="137">
        <v>41</v>
      </c>
      <c r="Q13" s="137">
        <v>0</v>
      </c>
      <c r="R13" s="134">
        <f t="shared" si="1"/>
        <v>750</v>
      </c>
      <c r="S13" s="158">
        <v>2837</v>
      </c>
      <c r="T13" s="158">
        <v>1201</v>
      </c>
    </row>
    <row r="14" spans="1:20" ht="18.75" customHeight="1" x14ac:dyDescent="0.15">
      <c r="A14" s="125" t="s">
        <v>93</v>
      </c>
      <c r="B14" s="137">
        <v>214</v>
      </c>
      <c r="C14" s="137">
        <v>23</v>
      </c>
      <c r="D14" s="137">
        <v>27</v>
      </c>
      <c r="E14" s="137">
        <v>31</v>
      </c>
      <c r="F14" s="137">
        <v>23</v>
      </c>
      <c r="G14" s="150">
        <v>32</v>
      </c>
      <c r="H14" s="135">
        <f t="shared" si="0"/>
        <v>350</v>
      </c>
      <c r="I14" s="138">
        <v>30</v>
      </c>
      <c r="J14" s="137">
        <v>34</v>
      </c>
      <c r="K14" s="137">
        <v>35</v>
      </c>
      <c r="L14" s="137">
        <v>36</v>
      </c>
      <c r="M14" s="137">
        <v>43</v>
      </c>
      <c r="N14" s="137">
        <v>316</v>
      </c>
      <c r="O14" s="137">
        <v>171</v>
      </c>
      <c r="P14" s="137">
        <v>29</v>
      </c>
      <c r="Q14" s="137">
        <v>0</v>
      </c>
      <c r="R14" s="134">
        <f t="shared" si="1"/>
        <v>694</v>
      </c>
      <c r="S14" s="158">
        <v>2851</v>
      </c>
      <c r="T14" s="158">
        <v>1218</v>
      </c>
    </row>
    <row r="15" spans="1:20" ht="18.75" customHeight="1" x14ac:dyDescent="0.15">
      <c r="A15" s="125" t="s">
        <v>94</v>
      </c>
      <c r="B15" s="137">
        <v>312</v>
      </c>
      <c r="C15" s="137">
        <v>39</v>
      </c>
      <c r="D15" s="137">
        <v>46</v>
      </c>
      <c r="E15" s="137">
        <v>36</v>
      </c>
      <c r="F15" s="137">
        <v>24</v>
      </c>
      <c r="G15" s="150">
        <v>41</v>
      </c>
      <c r="H15" s="135">
        <f t="shared" si="0"/>
        <v>498</v>
      </c>
      <c r="I15" s="138">
        <v>49</v>
      </c>
      <c r="J15" s="137">
        <v>54</v>
      </c>
      <c r="K15" s="137">
        <v>67</v>
      </c>
      <c r="L15" s="137">
        <v>68</v>
      </c>
      <c r="M15" s="137">
        <v>68</v>
      </c>
      <c r="N15" s="137">
        <v>541</v>
      </c>
      <c r="O15" s="137">
        <v>343</v>
      </c>
      <c r="P15" s="137">
        <v>64</v>
      </c>
      <c r="Q15" s="137">
        <v>1</v>
      </c>
      <c r="R15" s="134">
        <f t="shared" si="1"/>
        <v>1255</v>
      </c>
      <c r="S15" s="158">
        <v>4247</v>
      </c>
      <c r="T15" s="158">
        <v>1878</v>
      </c>
    </row>
    <row r="16" spans="1:20" ht="18.75" customHeight="1" x14ac:dyDescent="0.15">
      <c r="A16" s="145" t="s">
        <v>98</v>
      </c>
      <c r="B16" s="144">
        <f>SUM(B5:B15)</f>
        <v>6982</v>
      </c>
      <c r="C16" s="144">
        <f t="shared" ref="C16:Q16" si="2">SUM(C5:C15)</f>
        <v>718</v>
      </c>
      <c r="D16" s="144">
        <f t="shared" si="2"/>
        <v>683</v>
      </c>
      <c r="E16" s="144">
        <f t="shared" si="2"/>
        <v>720</v>
      </c>
      <c r="F16" s="144">
        <f t="shared" si="2"/>
        <v>647</v>
      </c>
      <c r="G16" s="151">
        <f t="shared" si="2"/>
        <v>701</v>
      </c>
      <c r="H16" s="146">
        <f t="shared" si="0"/>
        <v>10451</v>
      </c>
      <c r="I16" s="147">
        <f t="shared" si="2"/>
        <v>737</v>
      </c>
      <c r="J16" s="144">
        <f t="shared" si="2"/>
        <v>877</v>
      </c>
      <c r="K16" s="144">
        <f t="shared" si="2"/>
        <v>847</v>
      </c>
      <c r="L16" s="144">
        <f t="shared" si="2"/>
        <v>847</v>
      </c>
      <c r="M16" s="144">
        <f t="shared" si="2"/>
        <v>883</v>
      </c>
      <c r="N16" s="144">
        <f t="shared" si="2"/>
        <v>6976</v>
      </c>
      <c r="O16" s="144">
        <f t="shared" si="2"/>
        <v>3791</v>
      </c>
      <c r="P16" s="144">
        <f t="shared" si="2"/>
        <v>742</v>
      </c>
      <c r="Q16" s="144">
        <f t="shared" si="2"/>
        <v>19</v>
      </c>
      <c r="R16" s="144">
        <f>SUM(R5:R15)</f>
        <v>15719</v>
      </c>
      <c r="S16" s="159">
        <f>SUM(S5:S15)</f>
        <v>69159</v>
      </c>
      <c r="T16" s="159">
        <f>SUM(T5:T15)</f>
        <v>30093</v>
      </c>
    </row>
    <row r="17" spans="1:20" ht="18.75" customHeight="1" x14ac:dyDescent="0.15">
      <c r="A17" s="127"/>
      <c r="B17" s="134"/>
      <c r="C17" s="134"/>
      <c r="D17" s="134"/>
      <c r="E17" s="134"/>
      <c r="F17" s="134"/>
      <c r="G17" s="149"/>
      <c r="H17" s="135"/>
      <c r="I17" s="136"/>
      <c r="J17" s="134"/>
      <c r="K17" s="134"/>
      <c r="L17" s="134"/>
      <c r="M17" s="134"/>
      <c r="N17" s="134"/>
      <c r="O17" s="134"/>
      <c r="P17" s="134"/>
      <c r="Q17" s="134"/>
      <c r="R17" s="134"/>
      <c r="S17" s="160"/>
      <c r="T17" s="160"/>
    </row>
    <row r="18" spans="1:20" ht="18.75" customHeight="1" x14ac:dyDescent="0.15">
      <c r="A18" s="125" t="s">
        <v>95</v>
      </c>
      <c r="B18" s="137">
        <v>118</v>
      </c>
      <c r="C18" s="137">
        <v>21</v>
      </c>
      <c r="D18" s="137">
        <v>11</v>
      </c>
      <c r="E18" s="137">
        <v>18</v>
      </c>
      <c r="F18" s="137">
        <v>14</v>
      </c>
      <c r="G18" s="150">
        <v>17</v>
      </c>
      <c r="H18" s="135">
        <f t="shared" si="0"/>
        <v>199</v>
      </c>
      <c r="I18" s="138">
        <v>23</v>
      </c>
      <c r="J18" s="137">
        <v>22</v>
      </c>
      <c r="K18" s="137">
        <v>26</v>
      </c>
      <c r="L18" s="137">
        <v>28</v>
      </c>
      <c r="M18" s="137">
        <v>26</v>
      </c>
      <c r="N18" s="137">
        <v>250</v>
      </c>
      <c r="O18" s="137">
        <v>160</v>
      </c>
      <c r="P18" s="137">
        <v>33</v>
      </c>
      <c r="Q18" s="137">
        <v>3</v>
      </c>
      <c r="R18" s="134">
        <f>SUM(I18:Q18)</f>
        <v>571</v>
      </c>
      <c r="S18" s="161">
        <v>1769</v>
      </c>
      <c r="T18" s="161">
        <v>702</v>
      </c>
    </row>
    <row r="19" spans="1:20" ht="18.75" customHeight="1" x14ac:dyDescent="0.15">
      <c r="A19" s="125" t="s">
        <v>96</v>
      </c>
      <c r="B19" s="137">
        <v>143</v>
      </c>
      <c r="C19" s="137">
        <v>17</v>
      </c>
      <c r="D19" s="137">
        <v>25</v>
      </c>
      <c r="E19" s="137">
        <v>20</v>
      </c>
      <c r="F19" s="137">
        <v>27</v>
      </c>
      <c r="G19" s="150">
        <v>21</v>
      </c>
      <c r="H19" s="135">
        <f t="shared" si="0"/>
        <v>253</v>
      </c>
      <c r="I19" s="138">
        <v>18</v>
      </c>
      <c r="J19" s="137">
        <v>32</v>
      </c>
      <c r="K19" s="137">
        <v>19</v>
      </c>
      <c r="L19" s="137">
        <v>24</v>
      </c>
      <c r="M19" s="137">
        <v>30</v>
      </c>
      <c r="N19" s="137">
        <v>259</v>
      </c>
      <c r="O19" s="137">
        <v>180</v>
      </c>
      <c r="P19" s="137">
        <v>39</v>
      </c>
      <c r="Q19" s="137">
        <v>1</v>
      </c>
      <c r="R19" s="134">
        <f>SUM(I19:Q19)</f>
        <v>602</v>
      </c>
      <c r="S19" s="158">
        <v>2245</v>
      </c>
      <c r="T19" s="158">
        <v>893</v>
      </c>
    </row>
    <row r="20" spans="1:20" ht="18.75" customHeight="1" x14ac:dyDescent="0.15">
      <c r="A20" s="125" t="s">
        <v>4</v>
      </c>
      <c r="B20" s="137">
        <v>106</v>
      </c>
      <c r="C20" s="137">
        <v>10</v>
      </c>
      <c r="D20" s="137">
        <v>15</v>
      </c>
      <c r="E20" s="137">
        <v>10</v>
      </c>
      <c r="F20" s="137">
        <v>11</v>
      </c>
      <c r="G20" s="150">
        <v>17</v>
      </c>
      <c r="H20" s="135">
        <f t="shared" si="0"/>
        <v>169</v>
      </c>
      <c r="I20" s="138">
        <v>8</v>
      </c>
      <c r="J20" s="137">
        <v>11</v>
      </c>
      <c r="K20" s="137">
        <v>7</v>
      </c>
      <c r="L20" s="137">
        <v>5</v>
      </c>
      <c r="M20" s="137">
        <v>12</v>
      </c>
      <c r="N20" s="137">
        <v>111</v>
      </c>
      <c r="O20" s="137">
        <v>87</v>
      </c>
      <c r="P20" s="137">
        <v>11</v>
      </c>
      <c r="Q20" s="137">
        <v>0</v>
      </c>
      <c r="R20" s="134">
        <f>SUM(I20:Q20)</f>
        <v>252</v>
      </c>
      <c r="S20" s="158">
        <v>1000</v>
      </c>
      <c r="T20" s="158">
        <v>350</v>
      </c>
    </row>
    <row r="21" spans="1:20" ht="18.75" customHeight="1" x14ac:dyDescent="0.15">
      <c r="A21" s="125" t="s">
        <v>97</v>
      </c>
      <c r="B21" s="137">
        <v>35</v>
      </c>
      <c r="C21" s="137">
        <v>6</v>
      </c>
      <c r="D21" s="137">
        <v>5</v>
      </c>
      <c r="E21" s="137">
        <v>3</v>
      </c>
      <c r="F21" s="137">
        <v>4</v>
      </c>
      <c r="G21" s="150">
        <v>2</v>
      </c>
      <c r="H21" s="135">
        <f t="shared" si="0"/>
        <v>55</v>
      </c>
      <c r="I21" s="138">
        <v>5</v>
      </c>
      <c r="J21" s="137">
        <v>7</v>
      </c>
      <c r="K21" s="137">
        <v>6</v>
      </c>
      <c r="L21" s="137">
        <v>5</v>
      </c>
      <c r="M21" s="137">
        <v>5</v>
      </c>
      <c r="N21" s="137">
        <v>73</v>
      </c>
      <c r="O21" s="137">
        <v>49</v>
      </c>
      <c r="P21" s="137">
        <v>4</v>
      </c>
      <c r="Q21" s="137">
        <v>0</v>
      </c>
      <c r="R21" s="134">
        <f>SUM(I21:Q21)</f>
        <v>154</v>
      </c>
      <c r="S21" s="158">
        <v>489</v>
      </c>
      <c r="T21" s="158">
        <v>177</v>
      </c>
    </row>
    <row r="22" spans="1:20" ht="18.75" customHeight="1" x14ac:dyDescent="0.15">
      <c r="A22" s="145" t="s">
        <v>99</v>
      </c>
      <c r="B22" s="144">
        <f>SUM(B18:B21)</f>
        <v>402</v>
      </c>
      <c r="C22" s="144">
        <f t="shared" ref="C22:Q22" si="3">SUM(C18:C21)</f>
        <v>54</v>
      </c>
      <c r="D22" s="144">
        <f t="shared" si="3"/>
        <v>56</v>
      </c>
      <c r="E22" s="144">
        <f t="shared" si="3"/>
        <v>51</v>
      </c>
      <c r="F22" s="144">
        <f t="shared" si="3"/>
        <v>56</v>
      </c>
      <c r="G22" s="151">
        <f t="shared" si="3"/>
        <v>57</v>
      </c>
      <c r="H22" s="146">
        <f t="shared" si="0"/>
        <v>676</v>
      </c>
      <c r="I22" s="147">
        <f t="shared" si="3"/>
        <v>54</v>
      </c>
      <c r="J22" s="144">
        <f t="shared" si="3"/>
        <v>72</v>
      </c>
      <c r="K22" s="144">
        <f t="shared" si="3"/>
        <v>58</v>
      </c>
      <c r="L22" s="144">
        <f t="shared" si="3"/>
        <v>62</v>
      </c>
      <c r="M22" s="144">
        <f t="shared" si="3"/>
        <v>73</v>
      </c>
      <c r="N22" s="144">
        <f t="shared" si="3"/>
        <v>693</v>
      </c>
      <c r="O22" s="144">
        <f t="shared" si="3"/>
        <v>476</v>
      </c>
      <c r="P22" s="144">
        <f t="shared" si="3"/>
        <v>87</v>
      </c>
      <c r="Q22" s="144">
        <f t="shared" si="3"/>
        <v>4</v>
      </c>
      <c r="R22" s="144">
        <f>SUM(I22:Q22)</f>
        <v>1579</v>
      </c>
      <c r="S22" s="162">
        <f>SUM(S18:S21)</f>
        <v>5503</v>
      </c>
      <c r="T22" s="162">
        <f>SUM(T18:T21)</f>
        <v>2122</v>
      </c>
    </row>
    <row r="23" spans="1:20" ht="18.75" customHeight="1" x14ac:dyDescent="0.15">
      <c r="A23" s="127"/>
      <c r="B23" s="134"/>
      <c r="C23" s="134"/>
      <c r="D23" s="134"/>
      <c r="E23" s="134"/>
      <c r="F23" s="134"/>
      <c r="G23" s="149"/>
      <c r="H23" s="135"/>
      <c r="I23" s="136"/>
      <c r="J23" s="134"/>
      <c r="K23" s="134"/>
      <c r="L23" s="134"/>
      <c r="M23" s="134"/>
      <c r="N23" s="134"/>
      <c r="O23" s="134"/>
      <c r="P23" s="134"/>
      <c r="Q23" s="134"/>
      <c r="R23" s="134"/>
      <c r="S23" s="160"/>
      <c r="T23" s="160"/>
    </row>
    <row r="24" spans="1:20" ht="18.75" customHeight="1" x14ac:dyDescent="0.15">
      <c r="A24" s="125" t="s">
        <v>100</v>
      </c>
      <c r="B24" s="137">
        <v>127</v>
      </c>
      <c r="C24" s="137">
        <v>15</v>
      </c>
      <c r="D24" s="137">
        <v>13</v>
      </c>
      <c r="E24" s="137">
        <v>17</v>
      </c>
      <c r="F24" s="137">
        <v>19</v>
      </c>
      <c r="G24" s="150">
        <v>22</v>
      </c>
      <c r="H24" s="135">
        <f t="shared" si="0"/>
        <v>213</v>
      </c>
      <c r="I24" s="138">
        <v>16</v>
      </c>
      <c r="J24" s="137">
        <v>30</v>
      </c>
      <c r="K24" s="137">
        <v>25</v>
      </c>
      <c r="L24" s="137">
        <v>23</v>
      </c>
      <c r="M24" s="137">
        <v>25</v>
      </c>
      <c r="N24" s="137">
        <v>210</v>
      </c>
      <c r="O24" s="137">
        <v>157</v>
      </c>
      <c r="P24" s="137">
        <v>21</v>
      </c>
      <c r="Q24" s="137">
        <v>0</v>
      </c>
      <c r="R24" s="134">
        <f>SUM(I24:Q24)</f>
        <v>507</v>
      </c>
      <c r="S24" s="158">
        <v>1655</v>
      </c>
      <c r="T24" s="158">
        <v>630</v>
      </c>
    </row>
    <row r="25" spans="1:20" ht="18.75" customHeight="1" x14ac:dyDescent="0.15">
      <c r="A25" s="125" t="s">
        <v>101</v>
      </c>
      <c r="B25" s="137">
        <v>50</v>
      </c>
      <c r="C25" s="137">
        <v>6</v>
      </c>
      <c r="D25" s="137">
        <v>13</v>
      </c>
      <c r="E25" s="137">
        <v>7</v>
      </c>
      <c r="F25" s="137">
        <v>10</v>
      </c>
      <c r="G25" s="150">
        <v>11</v>
      </c>
      <c r="H25" s="135">
        <f t="shared" si="0"/>
        <v>97</v>
      </c>
      <c r="I25" s="138">
        <v>28</v>
      </c>
      <c r="J25" s="137">
        <v>29</v>
      </c>
      <c r="K25" s="137">
        <v>28</v>
      </c>
      <c r="L25" s="137">
        <v>34</v>
      </c>
      <c r="M25" s="137">
        <v>26</v>
      </c>
      <c r="N25" s="137">
        <v>309</v>
      </c>
      <c r="O25" s="137">
        <v>247</v>
      </c>
      <c r="P25" s="137">
        <v>38</v>
      </c>
      <c r="Q25" s="137">
        <v>0</v>
      </c>
      <c r="R25" s="134">
        <f>SUM(I25:Q25)</f>
        <v>739</v>
      </c>
      <c r="S25" s="158">
        <v>1774</v>
      </c>
      <c r="T25" s="158">
        <v>754</v>
      </c>
    </row>
    <row r="26" spans="1:20" ht="18.75" customHeight="1" x14ac:dyDescent="0.15">
      <c r="A26" s="145" t="s">
        <v>102</v>
      </c>
      <c r="B26" s="144">
        <f>SUM(B24:B25)</f>
        <v>177</v>
      </c>
      <c r="C26" s="144">
        <f t="shared" ref="C26:Q26" si="4">SUM(C24:C25)</f>
        <v>21</v>
      </c>
      <c r="D26" s="144">
        <f t="shared" si="4"/>
        <v>26</v>
      </c>
      <c r="E26" s="144">
        <f t="shared" si="4"/>
        <v>24</v>
      </c>
      <c r="F26" s="144">
        <f t="shared" si="4"/>
        <v>29</v>
      </c>
      <c r="G26" s="151">
        <f t="shared" si="4"/>
        <v>33</v>
      </c>
      <c r="H26" s="146">
        <f t="shared" si="0"/>
        <v>310</v>
      </c>
      <c r="I26" s="147">
        <f t="shared" si="4"/>
        <v>44</v>
      </c>
      <c r="J26" s="144">
        <f t="shared" si="4"/>
        <v>59</v>
      </c>
      <c r="K26" s="144">
        <f t="shared" si="4"/>
        <v>53</v>
      </c>
      <c r="L26" s="144">
        <f t="shared" si="4"/>
        <v>57</v>
      </c>
      <c r="M26" s="144">
        <f t="shared" si="4"/>
        <v>51</v>
      </c>
      <c r="N26" s="144">
        <f t="shared" si="4"/>
        <v>519</v>
      </c>
      <c r="O26" s="144">
        <f t="shared" si="4"/>
        <v>404</v>
      </c>
      <c r="P26" s="144">
        <f t="shared" si="4"/>
        <v>59</v>
      </c>
      <c r="Q26" s="144">
        <f t="shared" si="4"/>
        <v>0</v>
      </c>
      <c r="R26" s="144">
        <f>SUM(I26:Q26)</f>
        <v>1246</v>
      </c>
      <c r="S26" s="162">
        <f>SUM(S24:S25)</f>
        <v>3429</v>
      </c>
      <c r="T26" s="162">
        <f>SUM(T24:T25)</f>
        <v>1384</v>
      </c>
    </row>
    <row r="27" spans="1:20" ht="18.75" customHeight="1" x14ac:dyDescent="0.15">
      <c r="A27" s="127"/>
      <c r="B27" s="134"/>
      <c r="C27" s="134"/>
      <c r="D27" s="134"/>
      <c r="E27" s="134"/>
      <c r="F27" s="134"/>
      <c r="G27" s="149"/>
      <c r="H27" s="135"/>
      <c r="I27" s="136"/>
      <c r="J27" s="134"/>
      <c r="K27" s="134"/>
      <c r="L27" s="134"/>
      <c r="M27" s="134"/>
      <c r="N27" s="134"/>
      <c r="O27" s="134"/>
      <c r="P27" s="134"/>
      <c r="Q27" s="134"/>
      <c r="R27" s="134"/>
      <c r="S27" s="160"/>
      <c r="T27" s="160"/>
    </row>
    <row r="28" spans="1:20" ht="18.75" customHeight="1" x14ac:dyDescent="0.15">
      <c r="A28" s="125" t="s">
        <v>103</v>
      </c>
      <c r="B28" s="137">
        <v>77</v>
      </c>
      <c r="C28" s="137">
        <v>14</v>
      </c>
      <c r="D28" s="137">
        <v>12</v>
      </c>
      <c r="E28" s="137">
        <v>9</v>
      </c>
      <c r="F28" s="137">
        <v>9</v>
      </c>
      <c r="G28" s="150">
        <v>15</v>
      </c>
      <c r="H28" s="135">
        <f t="shared" si="0"/>
        <v>136</v>
      </c>
      <c r="I28" s="138">
        <v>16</v>
      </c>
      <c r="J28" s="137">
        <v>22</v>
      </c>
      <c r="K28" s="137">
        <v>29</v>
      </c>
      <c r="L28" s="137">
        <v>37</v>
      </c>
      <c r="M28" s="137">
        <v>25</v>
      </c>
      <c r="N28" s="137">
        <v>209</v>
      </c>
      <c r="O28" s="137">
        <v>170</v>
      </c>
      <c r="P28" s="137">
        <v>32</v>
      </c>
      <c r="Q28" s="137">
        <v>2</v>
      </c>
      <c r="R28" s="134">
        <f t="shared" ref="R28:R33" si="5">SUM(I28:Q28)</f>
        <v>542</v>
      </c>
      <c r="S28" s="158">
        <v>1556</v>
      </c>
      <c r="T28" s="158">
        <v>622</v>
      </c>
    </row>
    <row r="29" spans="1:20" ht="18.75" customHeight="1" x14ac:dyDescent="0.15">
      <c r="A29" s="125" t="s">
        <v>104</v>
      </c>
      <c r="B29" s="137">
        <v>90</v>
      </c>
      <c r="C29" s="137">
        <v>15</v>
      </c>
      <c r="D29" s="137">
        <v>15</v>
      </c>
      <c r="E29" s="137">
        <v>12</v>
      </c>
      <c r="F29" s="137">
        <v>13</v>
      </c>
      <c r="G29" s="150">
        <v>17</v>
      </c>
      <c r="H29" s="135">
        <f t="shared" si="0"/>
        <v>162</v>
      </c>
      <c r="I29" s="138">
        <v>18</v>
      </c>
      <c r="J29" s="137">
        <v>20</v>
      </c>
      <c r="K29" s="137">
        <v>26</v>
      </c>
      <c r="L29" s="137">
        <v>22</v>
      </c>
      <c r="M29" s="137">
        <v>30</v>
      </c>
      <c r="N29" s="137">
        <v>261</v>
      </c>
      <c r="O29" s="137">
        <v>228</v>
      </c>
      <c r="P29" s="137">
        <v>67</v>
      </c>
      <c r="Q29" s="137">
        <v>1</v>
      </c>
      <c r="R29" s="134">
        <f t="shared" si="5"/>
        <v>673</v>
      </c>
      <c r="S29" s="158">
        <v>1684</v>
      </c>
      <c r="T29" s="158">
        <v>647</v>
      </c>
    </row>
    <row r="30" spans="1:20" ht="18.75" customHeight="1" x14ac:dyDescent="0.15">
      <c r="A30" s="125" t="s">
        <v>105</v>
      </c>
      <c r="B30" s="137">
        <v>28</v>
      </c>
      <c r="C30" s="137">
        <v>4</v>
      </c>
      <c r="D30" s="137">
        <v>3</v>
      </c>
      <c r="E30" s="137">
        <v>3</v>
      </c>
      <c r="F30" s="137">
        <v>7</v>
      </c>
      <c r="G30" s="150">
        <v>2</v>
      </c>
      <c r="H30" s="135">
        <f t="shared" si="0"/>
        <v>47</v>
      </c>
      <c r="I30" s="138">
        <v>4</v>
      </c>
      <c r="J30" s="137">
        <v>4</v>
      </c>
      <c r="K30" s="137">
        <v>9</v>
      </c>
      <c r="L30" s="137">
        <v>7</v>
      </c>
      <c r="M30" s="137">
        <v>6</v>
      </c>
      <c r="N30" s="137">
        <v>94</v>
      </c>
      <c r="O30" s="137">
        <v>65</v>
      </c>
      <c r="P30" s="137">
        <v>11</v>
      </c>
      <c r="Q30" s="137">
        <v>0</v>
      </c>
      <c r="R30" s="134">
        <f t="shared" si="5"/>
        <v>200</v>
      </c>
      <c r="S30" s="158">
        <v>530</v>
      </c>
      <c r="T30" s="158">
        <v>200</v>
      </c>
    </row>
    <row r="31" spans="1:20" ht="18.75" customHeight="1" x14ac:dyDescent="0.15">
      <c r="A31" s="125" t="s">
        <v>106</v>
      </c>
      <c r="B31" s="137">
        <v>5</v>
      </c>
      <c r="C31" s="137">
        <v>2</v>
      </c>
      <c r="D31" s="137">
        <v>0</v>
      </c>
      <c r="E31" s="137">
        <v>1</v>
      </c>
      <c r="F31" s="137">
        <v>0</v>
      </c>
      <c r="G31" s="150">
        <v>1</v>
      </c>
      <c r="H31" s="135">
        <f t="shared" si="0"/>
        <v>9</v>
      </c>
      <c r="I31" s="138">
        <v>1</v>
      </c>
      <c r="J31" s="137">
        <v>2</v>
      </c>
      <c r="K31" s="137">
        <v>3</v>
      </c>
      <c r="L31" s="137">
        <v>1</v>
      </c>
      <c r="M31" s="137">
        <v>2</v>
      </c>
      <c r="N31" s="137">
        <v>23</v>
      </c>
      <c r="O31" s="137">
        <v>22</v>
      </c>
      <c r="P31" s="137">
        <v>4</v>
      </c>
      <c r="Q31" s="137">
        <v>0</v>
      </c>
      <c r="R31" s="134">
        <f t="shared" si="5"/>
        <v>58</v>
      </c>
      <c r="S31" s="158">
        <v>120</v>
      </c>
      <c r="T31" s="158">
        <v>53</v>
      </c>
    </row>
    <row r="32" spans="1:20" ht="18.75" customHeight="1" x14ac:dyDescent="0.15">
      <c r="A32" s="125" t="s">
        <v>107</v>
      </c>
      <c r="B32" s="137">
        <v>14</v>
      </c>
      <c r="C32" s="137">
        <v>1</v>
      </c>
      <c r="D32" s="137">
        <v>2</v>
      </c>
      <c r="E32" s="137">
        <v>3</v>
      </c>
      <c r="F32" s="137">
        <v>5</v>
      </c>
      <c r="G32" s="150">
        <v>5</v>
      </c>
      <c r="H32" s="135">
        <f t="shared" si="0"/>
        <v>30</v>
      </c>
      <c r="I32" s="138">
        <v>4</v>
      </c>
      <c r="J32" s="137">
        <v>13</v>
      </c>
      <c r="K32" s="137">
        <v>14</v>
      </c>
      <c r="L32" s="137">
        <v>16</v>
      </c>
      <c r="M32" s="137">
        <v>12</v>
      </c>
      <c r="N32" s="137">
        <v>155</v>
      </c>
      <c r="O32" s="137">
        <v>149</v>
      </c>
      <c r="P32" s="137">
        <v>25</v>
      </c>
      <c r="Q32" s="137">
        <v>1</v>
      </c>
      <c r="R32" s="134">
        <f t="shared" si="5"/>
        <v>389</v>
      </c>
      <c r="S32" s="158">
        <v>855</v>
      </c>
      <c r="T32" s="158">
        <v>352</v>
      </c>
    </row>
    <row r="33" spans="1:20" ht="18.75" customHeight="1" x14ac:dyDescent="0.15">
      <c r="A33" s="145" t="s">
        <v>108</v>
      </c>
      <c r="B33" s="144">
        <f>SUM(B28:B32)</f>
        <v>214</v>
      </c>
      <c r="C33" s="144">
        <f t="shared" ref="C33:Q33" si="6">SUM(C28:C32)</f>
        <v>36</v>
      </c>
      <c r="D33" s="144">
        <f t="shared" si="6"/>
        <v>32</v>
      </c>
      <c r="E33" s="144">
        <f t="shared" si="6"/>
        <v>28</v>
      </c>
      <c r="F33" s="144">
        <f t="shared" si="6"/>
        <v>34</v>
      </c>
      <c r="G33" s="151">
        <f t="shared" si="6"/>
        <v>40</v>
      </c>
      <c r="H33" s="155">
        <f t="shared" si="0"/>
        <v>384</v>
      </c>
      <c r="I33" s="147">
        <f t="shared" si="6"/>
        <v>43</v>
      </c>
      <c r="J33" s="144">
        <f t="shared" si="6"/>
        <v>61</v>
      </c>
      <c r="K33" s="144">
        <f t="shared" si="6"/>
        <v>81</v>
      </c>
      <c r="L33" s="144">
        <f t="shared" si="6"/>
        <v>83</v>
      </c>
      <c r="M33" s="144">
        <f t="shared" si="6"/>
        <v>75</v>
      </c>
      <c r="N33" s="144">
        <f t="shared" si="6"/>
        <v>742</v>
      </c>
      <c r="O33" s="144">
        <f t="shared" si="6"/>
        <v>634</v>
      </c>
      <c r="P33" s="144">
        <f t="shared" si="6"/>
        <v>139</v>
      </c>
      <c r="Q33" s="144">
        <f t="shared" si="6"/>
        <v>4</v>
      </c>
      <c r="R33" s="144">
        <f t="shared" si="5"/>
        <v>1862</v>
      </c>
      <c r="S33" s="159">
        <f>SUM(S28:S32)</f>
        <v>4745</v>
      </c>
      <c r="T33" s="159">
        <f>SUM(T28:T32)</f>
        <v>1874</v>
      </c>
    </row>
    <row r="34" spans="1:20" ht="18.75" customHeight="1" x14ac:dyDescent="0.15">
      <c r="A34" s="127"/>
      <c r="B34" s="134"/>
      <c r="C34" s="134"/>
      <c r="D34" s="134"/>
      <c r="E34" s="134"/>
      <c r="F34" s="134"/>
      <c r="G34" s="149"/>
      <c r="H34" s="156"/>
      <c r="I34" s="136"/>
      <c r="J34" s="134"/>
      <c r="K34" s="134"/>
      <c r="L34" s="134"/>
      <c r="M34" s="134"/>
      <c r="N34" s="134"/>
      <c r="O34" s="134"/>
      <c r="P34" s="134"/>
      <c r="Q34" s="134"/>
      <c r="R34" s="134"/>
      <c r="S34" s="160"/>
      <c r="T34" s="160"/>
    </row>
    <row r="35" spans="1:20" ht="18.75" customHeight="1" x14ac:dyDescent="0.15">
      <c r="A35" s="125" t="s">
        <v>109</v>
      </c>
      <c r="B35" s="137">
        <v>146</v>
      </c>
      <c r="C35" s="137">
        <v>17</v>
      </c>
      <c r="D35" s="137">
        <v>20</v>
      </c>
      <c r="E35" s="137">
        <v>19</v>
      </c>
      <c r="F35" s="137">
        <v>16</v>
      </c>
      <c r="G35" s="150">
        <v>21</v>
      </c>
      <c r="H35" s="135">
        <f>SUM(B35:G35)</f>
        <v>239</v>
      </c>
      <c r="I35" s="138">
        <v>28</v>
      </c>
      <c r="J35" s="137">
        <v>37</v>
      </c>
      <c r="K35" s="137">
        <v>32</v>
      </c>
      <c r="L35" s="137">
        <v>47</v>
      </c>
      <c r="M35" s="137">
        <v>38</v>
      </c>
      <c r="N35" s="137">
        <v>528</v>
      </c>
      <c r="O35" s="137">
        <v>457</v>
      </c>
      <c r="P35" s="137">
        <v>102</v>
      </c>
      <c r="Q35" s="137">
        <v>4</v>
      </c>
      <c r="R35" s="134">
        <f>SUM(I35:Q35)</f>
        <v>1273</v>
      </c>
      <c r="S35" s="158">
        <v>2908</v>
      </c>
      <c r="T35" s="158">
        <v>1150</v>
      </c>
    </row>
    <row r="36" spans="1:20" ht="18.75" customHeight="1" x14ac:dyDescent="0.15">
      <c r="A36" s="130" t="s">
        <v>110</v>
      </c>
      <c r="B36" s="139">
        <v>146</v>
      </c>
      <c r="C36" s="139">
        <f>SUM(C35)</f>
        <v>17</v>
      </c>
      <c r="D36" s="139">
        <f t="shared" ref="D36:Q36" si="7">SUM(D35)</f>
        <v>20</v>
      </c>
      <c r="E36" s="139">
        <f t="shared" si="7"/>
        <v>19</v>
      </c>
      <c r="F36" s="139">
        <f t="shared" si="7"/>
        <v>16</v>
      </c>
      <c r="G36" s="152">
        <f t="shared" si="7"/>
        <v>21</v>
      </c>
      <c r="H36" s="135">
        <f>SUM(B36:G36)</f>
        <v>239</v>
      </c>
      <c r="I36" s="140">
        <f t="shared" si="7"/>
        <v>28</v>
      </c>
      <c r="J36" s="139">
        <f t="shared" si="7"/>
        <v>37</v>
      </c>
      <c r="K36" s="139">
        <f t="shared" si="7"/>
        <v>32</v>
      </c>
      <c r="L36" s="139">
        <f t="shared" si="7"/>
        <v>47</v>
      </c>
      <c r="M36" s="139">
        <f t="shared" si="7"/>
        <v>38</v>
      </c>
      <c r="N36" s="139">
        <f t="shared" si="7"/>
        <v>528</v>
      </c>
      <c r="O36" s="139">
        <f t="shared" si="7"/>
        <v>457</v>
      </c>
      <c r="P36" s="139">
        <f t="shared" si="7"/>
        <v>102</v>
      </c>
      <c r="Q36" s="139">
        <f t="shared" si="7"/>
        <v>4</v>
      </c>
      <c r="R36" s="139">
        <f>SUM(I36:Q36)</f>
        <v>1273</v>
      </c>
      <c r="S36" s="159">
        <f>SUM(S35)</f>
        <v>2908</v>
      </c>
      <c r="T36" s="159">
        <f>SUM(T35)</f>
        <v>1150</v>
      </c>
    </row>
    <row r="37" spans="1:20" ht="30.75" customHeight="1" x14ac:dyDescent="0.15">
      <c r="A37" s="131" t="s">
        <v>111</v>
      </c>
      <c r="B37" s="141">
        <f>B16+B22+B26+B33+B36</f>
        <v>7921</v>
      </c>
      <c r="C37" s="141">
        <f t="shared" ref="C37:Q37" si="8">C16+C22+C26+C33+C36</f>
        <v>846</v>
      </c>
      <c r="D37" s="141">
        <f t="shared" si="8"/>
        <v>817</v>
      </c>
      <c r="E37" s="141">
        <f t="shared" si="8"/>
        <v>842</v>
      </c>
      <c r="F37" s="141">
        <f t="shared" si="8"/>
        <v>782</v>
      </c>
      <c r="G37" s="153">
        <f t="shared" si="8"/>
        <v>852</v>
      </c>
      <c r="H37" s="142">
        <f t="shared" si="0"/>
        <v>12060</v>
      </c>
      <c r="I37" s="143">
        <f t="shared" si="8"/>
        <v>906</v>
      </c>
      <c r="J37" s="141">
        <f t="shared" si="8"/>
        <v>1106</v>
      </c>
      <c r="K37" s="141">
        <f t="shared" si="8"/>
        <v>1071</v>
      </c>
      <c r="L37" s="141">
        <f t="shared" si="8"/>
        <v>1096</v>
      </c>
      <c r="M37" s="141">
        <f t="shared" si="8"/>
        <v>1120</v>
      </c>
      <c r="N37" s="141">
        <f t="shared" si="8"/>
        <v>9458</v>
      </c>
      <c r="O37" s="141">
        <f t="shared" si="8"/>
        <v>5762</v>
      </c>
      <c r="P37" s="141">
        <f t="shared" si="8"/>
        <v>1129</v>
      </c>
      <c r="Q37" s="141">
        <f t="shared" si="8"/>
        <v>31</v>
      </c>
      <c r="R37" s="141">
        <f>SUM(I37:Q37)</f>
        <v>21679</v>
      </c>
      <c r="S37" s="163">
        <f>S16+S22+S26+S33+S36</f>
        <v>85744</v>
      </c>
      <c r="T37" s="163">
        <f>T16+T22+T26+T33+T36</f>
        <v>36623</v>
      </c>
    </row>
    <row r="38" spans="1:20" ht="16.5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</row>
    <row r="39" spans="1:20" ht="16.5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spans="1:20" ht="16.5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20" ht="16.5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</row>
    <row r="42" spans="1:20" ht="16.5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</row>
    <row r="43" spans="1:20" ht="16.5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</row>
    <row r="44" spans="1:20" ht="16.5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</row>
    <row r="45" spans="1:20" ht="16.5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</row>
    <row r="46" spans="1:20" ht="16.5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</row>
    <row r="47" spans="1:20" ht="16.5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20" ht="16.5" x14ac:dyDescent="0.15">
      <c r="A48" s="79"/>
      <c r="B48" s="79"/>
      <c r="C48" s="79"/>
      <c r="D48" s="79"/>
      <c r="E48" s="79"/>
      <c r="F48" s="79"/>
      <c r="G48" s="79"/>
      <c r="H48" s="79"/>
      <c r="I48" s="79"/>
      <c r="J48" s="79"/>
    </row>
    <row r="49" spans="1:10" ht="16.5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ht="16.5" x14ac:dyDescent="0.15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ht="16.5" x14ac:dyDescent="0.15">
      <c r="A51" s="79"/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6.5" x14ac:dyDescent="0.15">
      <c r="A52" s="79"/>
      <c r="B52" s="79"/>
      <c r="C52" s="79"/>
      <c r="D52" s="79"/>
      <c r="E52" s="79"/>
      <c r="F52" s="79"/>
      <c r="G52" s="79"/>
      <c r="H52" s="79"/>
      <c r="I52" s="79"/>
      <c r="J52" s="79"/>
    </row>
    <row r="53" spans="1:10" ht="16.5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</row>
    <row r="54" spans="1:10" ht="16.5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16.5" x14ac:dyDescent="0.15">
      <c r="A55" s="79"/>
      <c r="B55" s="79"/>
      <c r="C55" s="79"/>
      <c r="D55" s="79"/>
      <c r="E55" s="79"/>
      <c r="F55" s="79"/>
      <c r="G55" s="79"/>
      <c r="H55" s="79"/>
      <c r="I55" s="79"/>
      <c r="J55" s="79"/>
    </row>
    <row r="56" spans="1:10" ht="16.5" x14ac:dyDescent="0.15">
      <c r="A56" s="79"/>
      <c r="B56" s="79"/>
      <c r="C56" s="79"/>
      <c r="D56" s="79"/>
      <c r="E56" s="79"/>
      <c r="F56" s="79"/>
      <c r="G56" s="79"/>
      <c r="H56" s="79"/>
      <c r="I56" s="79"/>
      <c r="J56" s="79"/>
    </row>
    <row r="57" spans="1:10" ht="16.5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</row>
    <row r="58" spans="1:10" ht="16.5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</row>
    <row r="59" spans="1:10" ht="16.5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</row>
    <row r="60" spans="1:10" ht="16.5" x14ac:dyDescent="0.15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6.5" x14ac:dyDescent="0.15">
      <c r="A61" s="79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16.5" x14ac:dyDescent="0.15">
      <c r="A62" s="79"/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6.5" x14ac:dyDescent="0.15">
      <c r="A63" s="79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6.5" x14ac:dyDescent="0.15">
      <c r="A64" s="79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6.5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6.5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6.5" x14ac:dyDescent="0.15">
      <c r="A67" s="79"/>
      <c r="B67" s="79"/>
      <c r="C67" s="79"/>
      <c r="D67" s="79"/>
      <c r="E67" s="79"/>
      <c r="F67" s="79"/>
      <c r="G67" s="79"/>
      <c r="H67" s="79"/>
      <c r="I67" s="79"/>
      <c r="J67" s="79"/>
    </row>
    <row r="68" spans="1:10" ht="16.5" x14ac:dyDescent="0.15">
      <c r="A68" s="79"/>
      <c r="B68" s="79"/>
      <c r="C68" s="79"/>
      <c r="D68" s="79"/>
      <c r="E68" s="79"/>
      <c r="F68" s="79"/>
      <c r="G68" s="79"/>
      <c r="H68" s="79"/>
      <c r="I68" s="79"/>
      <c r="J68" s="79"/>
    </row>
    <row r="69" spans="1:10" ht="16.5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</row>
    <row r="70" spans="1:10" ht="16.5" x14ac:dyDescent="0.15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ht="16.5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</row>
    <row r="72" spans="1:10" ht="16.5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0" ht="16.5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ht="16.5" x14ac:dyDescent="0.15">
      <c r="A74" s="79"/>
      <c r="B74" s="79"/>
      <c r="C74" s="79"/>
      <c r="D74" s="79"/>
      <c r="E74" s="79"/>
      <c r="F74" s="79"/>
      <c r="G74" s="79"/>
      <c r="H74" s="79"/>
      <c r="I74" s="79"/>
      <c r="J74" s="79"/>
    </row>
    <row r="75" spans="1:10" ht="16.5" x14ac:dyDescent="0.15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10" ht="16.5" x14ac:dyDescent="0.15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10" ht="16.5" x14ac:dyDescent="0.15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10" ht="16.5" x14ac:dyDescent="0.15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10" ht="16.5" x14ac:dyDescent="0.1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ht="16.5" x14ac:dyDescent="0.15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 ht="16.5" x14ac:dyDescent="0.15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10" ht="16.5" x14ac:dyDescent="0.15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10" ht="16.5" x14ac:dyDescent="0.15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10" ht="16.5" x14ac:dyDescent="0.15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10" ht="16.5" x14ac:dyDescent="0.15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10" ht="16.5" x14ac:dyDescent="0.15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10" ht="16.5" x14ac:dyDescent="0.15">
      <c r="A87" s="79"/>
      <c r="B87" s="79"/>
      <c r="C87" s="79"/>
      <c r="D87" s="79"/>
      <c r="E87" s="79"/>
      <c r="F87" s="79"/>
      <c r="G87" s="79"/>
      <c r="H87" s="79"/>
      <c r="I87" s="79"/>
      <c r="J87" s="79"/>
    </row>
    <row r="88" spans="1:10" ht="16.5" x14ac:dyDescent="0.15">
      <c r="A88" s="79"/>
      <c r="B88" s="79"/>
      <c r="C88" s="79"/>
      <c r="D88" s="79"/>
      <c r="E88" s="79"/>
      <c r="F88" s="79"/>
      <c r="G88" s="79"/>
      <c r="H88" s="79"/>
      <c r="I88" s="79"/>
      <c r="J88" s="79"/>
    </row>
    <row r="89" spans="1:10" ht="16.5" x14ac:dyDescent="0.15">
      <c r="A89" s="79"/>
      <c r="B89" s="79"/>
      <c r="C89" s="79"/>
      <c r="D89" s="79"/>
      <c r="E89" s="79"/>
      <c r="F89" s="79"/>
      <c r="G89" s="79"/>
      <c r="H89" s="79"/>
      <c r="I89" s="79"/>
      <c r="J89" s="79"/>
    </row>
    <row r="90" spans="1:10" ht="16.5" x14ac:dyDescent="0.15">
      <c r="A90" s="79"/>
      <c r="B90" s="79"/>
      <c r="C90" s="79"/>
      <c r="D90" s="79"/>
      <c r="E90" s="79"/>
      <c r="F90" s="79"/>
      <c r="G90" s="79"/>
      <c r="H90" s="79"/>
      <c r="I90" s="79"/>
      <c r="J90" s="79"/>
    </row>
    <row r="91" spans="1:10" ht="16.5" x14ac:dyDescent="0.15">
      <c r="A91" s="79"/>
      <c r="B91" s="79"/>
      <c r="C91" s="79"/>
      <c r="D91" s="79"/>
      <c r="E91" s="79"/>
      <c r="F91" s="79"/>
      <c r="G91" s="79"/>
      <c r="H91" s="79"/>
      <c r="I91" s="79"/>
      <c r="J91" s="79"/>
    </row>
    <row r="92" spans="1:10" ht="16.5" x14ac:dyDescent="0.15">
      <c r="A92" s="79"/>
      <c r="B92" s="79"/>
      <c r="C92" s="79"/>
      <c r="D92" s="79"/>
      <c r="E92" s="79"/>
      <c r="F92" s="79"/>
      <c r="G92" s="79"/>
      <c r="H92" s="79"/>
      <c r="I92" s="79"/>
      <c r="J92" s="79"/>
    </row>
    <row r="93" spans="1:10" ht="16.5" x14ac:dyDescent="0.15">
      <c r="A93" s="79"/>
      <c r="B93" s="79"/>
      <c r="C93" s="79"/>
      <c r="D93" s="79"/>
      <c r="E93" s="79"/>
      <c r="F93" s="79"/>
      <c r="G93" s="79"/>
      <c r="H93" s="79"/>
      <c r="I93" s="79"/>
      <c r="J93" s="79"/>
    </row>
    <row r="94" spans="1:10" ht="16.5" x14ac:dyDescent="0.15">
      <c r="A94" s="79"/>
      <c r="B94" s="79"/>
      <c r="C94" s="79"/>
      <c r="D94" s="79"/>
      <c r="E94" s="79"/>
      <c r="F94" s="79"/>
      <c r="G94" s="79"/>
      <c r="H94" s="79"/>
      <c r="I94" s="79"/>
      <c r="J94" s="79"/>
    </row>
    <row r="95" spans="1:10" ht="16.5" x14ac:dyDescent="0.15">
      <c r="A95" s="79"/>
      <c r="B95" s="79"/>
      <c r="C95" s="79"/>
      <c r="D95" s="79"/>
      <c r="E95" s="79"/>
      <c r="F95" s="79"/>
      <c r="G95" s="79"/>
      <c r="H95" s="79"/>
      <c r="I95" s="79"/>
      <c r="J95" s="79"/>
    </row>
    <row r="96" spans="1:10" ht="16.5" x14ac:dyDescent="0.15">
      <c r="A96" s="79"/>
      <c r="B96" s="79"/>
      <c r="C96" s="79"/>
      <c r="D96" s="79"/>
      <c r="E96" s="79"/>
      <c r="F96" s="79"/>
      <c r="G96" s="79"/>
      <c r="H96" s="79"/>
      <c r="I96" s="79"/>
      <c r="J96" s="79"/>
    </row>
    <row r="97" spans="1:10" ht="16.5" x14ac:dyDescent="0.15">
      <c r="A97" s="79"/>
      <c r="B97" s="79"/>
      <c r="C97" s="79"/>
      <c r="D97" s="79"/>
      <c r="E97" s="79"/>
      <c r="F97" s="79"/>
      <c r="G97" s="79"/>
      <c r="H97" s="79"/>
      <c r="I97" s="79"/>
      <c r="J97" s="79"/>
    </row>
    <row r="98" spans="1:10" ht="16.5" x14ac:dyDescent="0.15">
      <c r="A98" s="79"/>
      <c r="B98" s="79"/>
      <c r="C98" s="79"/>
      <c r="D98" s="79"/>
      <c r="E98" s="79"/>
      <c r="F98" s="79"/>
      <c r="G98" s="79"/>
      <c r="H98" s="79"/>
      <c r="I98" s="79"/>
      <c r="J98" s="79"/>
    </row>
    <row r="99" spans="1:10" ht="16.5" x14ac:dyDescent="0.15">
      <c r="A99" s="79"/>
      <c r="B99" s="79"/>
      <c r="C99" s="79"/>
      <c r="D99" s="79"/>
      <c r="E99" s="79"/>
      <c r="F99" s="79"/>
      <c r="G99" s="79"/>
      <c r="H99" s="79"/>
      <c r="I99" s="79"/>
      <c r="J99" s="79"/>
    </row>
    <row r="100" spans="1:10" ht="16.5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ht="16.5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</row>
    <row r="102" spans="1:10" ht="16.5" x14ac:dyDescent="0.15">
      <c r="A102" s="79"/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1:10" ht="16.5" x14ac:dyDescent="0.15">
      <c r="A103" s="79"/>
      <c r="B103" s="79"/>
      <c r="C103" s="79"/>
      <c r="D103" s="79"/>
      <c r="E103" s="79"/>
      <c r="F103" s="79"/>
      <c r="G103" s="79"/>
      <c r="H103" s="79"/>
      <c r="I103" s="79"/>
      <c r="J103" s="79"/>
    </row>
    <row r="104" spans="1:10" ht="16.5" x14ac:dyDescent="0.15">
      <c r="A104" s="79"/>
      <c r="B104" s="79"/>
      <c r="C104" s="79"/>
      <c r="D104" s="79"/>
      <c r="E104" s="79"/>
      <c r="F104" s="79"/>
      <c r="G104" s="79"/>
      <c r="H104" s="79"/>
      <c r="I104" s="79"/>
      <c r="J104" s="79"/>
    </row>
    <row r="105" spans="1:10" ht="16.5" x14ac:dyDescent="0.15">
      <c r="A105" s="79"/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1:10" ht="16.5" x14ac:dyDescent="0.15">
      <c r="A106" s="79"/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0" ht="16.5" x14ac:dyDescent="0.15">
      <c r="A107" s="79"/>
      <c r="B107" s="79"/>
      <c r="C107" s="79"/>
      <c r="D107" s="79"/>
      <c r="E107" s="79"/>
      <c r="F107" s="79"/>
      <c r="G107" s="79"/>
      <c r="H107" s="79"/>
      <c r="I107" s="79"/>
      <c r="J107" s="79"/>
    </row>
    <row r="108" spans="1:10" ht="16.5" x14ac:dyDescent="0.15">
      <c r="A108" s="79"/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 ht="16.5" x14ac:dyDescent="0.15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ht="16.5" x14ac:dyDescent="0.15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ht="16.5" x14ac:dyDescent="0.15">
      <c r="A111" s="79"/>
      <c r="B111" s="79"/>
      <c r="C111" s="79"/>
      <c r="D111" s="79"/>
      <c r="E111" s="79"/>
      <c r="F111" s="79"/>
      <c r="G111" s="79"/>
      <c r="H111" s="79"/>
      <c r="I111" s="79"/>
      <c r="J111" s="79"/>
    </row>
    <row r="112" spans="1:10" ht="16.5" x14ac:dyDescent="0.15">
      <c r="A112" s="79"/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1:10" ht="16.5" x14ac:dyDescent="0.15">
      <c r="A113" s="79"/>
      <c r="B113" s="79"/>
      <c r="C113" s="79"/>
      <c r="D113" s="79"/>
      <c r="E113" s="79"/>
      <c r="F113" s="79"/>
      <c r="G113" s="79"/>
      <c r="H113" s="79"/>
      <c r="I113" s="79"/>
      <c r="J113" s="79"/>
    </row>
    <row r="114" spans="1:10" ht="16.5" x14ac:dyDescent="0.15">
      <c r="A114" s="79"/>
      <c r="B114" s="79"/>
      <c r="C114" s="79"/>
      <c r="D114" s="79"/>
      <c r="E114" s="79"/>
      <c r="F114" s="79"/>
      <c r="G114" s="79"/>
      <c r="H114" s="79"/>
      <c r="I114" s="79"/>
      <c r="J114" s="79"/>
    </row>
    <row r="115" spans="1:10" ht="16.5" x14ac:dyDescent="0.15">
      <c r="A115" s="79"/>
      <c r="B115" s="79"/>
      <c r="C115" s="79"/>
      <c r="D115" s="79"/>
      <c r="E115" s="79"/>
      <c r="F115" s="79"/>
      <c r="G115" s="79"/>
      <c r="H115" s="79"/>
      <c r="I115" s="79"/>
      <c r="J115" s="79"/>
    </row>
    <row r="116" spans="1:10" ht="16.5" x14ac:dyDescent="0.15">
      <c r="A116" s="79"/>
      <c r="B116" s="79"/>
      <c r="C116" s="79"/>
      <c r="D116" s="79"/>
      <c r="E116" s="79"/>
      <c r="F116" s="79"/>
      <c r="G116" s="79"/>
      <c r="H116" s="79"/>
      <c r="I116" s="79"/>
      <c r="J116" s="79"/>
    </row>
    <row r="117" spans="1:10" ht="16.5" x14ac:dyDescent="0.15">
      <c r="A117" s="79"/>
      <c r="B117" s="79"/>
      <c r="C117" s="79"/>
      <c r="D117" s="79"/>
      <c r="E117" s="79"/>
      <c r="F117" s="79"/>
      <c r="G117" s="79"/>
      <c r="H117" s="79"/>
      <c r="I117" s="79"/>
      <c r="J117" s="79"/>
    </row>
    <row r="118" spans="1:10" ht="16.5" x14ac:dyDescent="0.15">
      <c r="A118" s="79"/>
      <c r="B118" s="79"/>
      <c r="C118" s="79"/>
      <c r="D118" s="79"/>
      <c r="E118" s="79"/>
      <c r="F118" s="79"/>
      <c r="G118" s="79"/>
      <c r="H118" s="79"/>
      <c r="I118" s="79"/>
      <c r="J118" s="79"/>
    </row>
    <row r="119" spans="1:10" ht="16.5" x14ac:dyDescent="0.15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ht="16.5" x14ac:dyDescent="0.15">
      <c r="A120" s="79"/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ht="16.5" x14ac:dyDescent="0.15">
      <c r="A121" s="79"/>
      <c r="B121" s="79"/>
      <c r="C121" s="79"/>
      <c r="D121" s="79"/>
      <c r="E121" s="79"/>
      <c r="F121" s="79"/>
      <c r="G121" s="79"/>
      <c r="H121" s="79"/>
      <c r="I121" s="79"/>
      <c r="J121" s="79"/>
    </row>
    <row r="122" spans="1:10" ht="16.5" x14ac:dyDescent="0.1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0" ht="16.5" x14ac:dyDescent="0.15">
      <c r="A123" s="79"/>
      <c r="B123" s="79"/>
      <c r="C123" s="79"/>
      <c r="D123" s="79"/>
      <c r="E123" s="79"/>
      <c r="F123" s="79"/>
      <c r="G123" s="79"/>
      <c r="H123" s="79"/>
      <c r="I123" s="79"/>
      <c r="J123" s="79"/>
    </row>
    <row r="124" spans="1:10" ht="16.5" x14ac:dyDescent="0.15">
      <c r="A124" s="79"/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10" ht="16.5" x14ac:dyDescent="0.15">
      <c r="A125" s="79"/>
      <c r="B125" s="79"/>
      <c r="C125" s="79"/>
      <c r="D125" s="79"/>
      <c r="E125" s="79"/>
      <c r="F125" s="79"/>
      <c r="G125" s="79"/>
      <c r="H125" s="79"/>
      <c r="I125" s="79"/>
      <c r="J125" s="79"/>
    </row>
    <row r="126" spans="1:10" ht="16.5" x14ac:dyDescent="0.15">
      <c r="A126" s="79"/>
      <c r="B126" s="79"/>
      <c r="C126" s="79"/>
      <c r="D126" s="79"/>
      <c r="E126" s="79"/>
      <c r="F126" s="79"/>
      <c r="G126" s="79"/>
      <c r="H126" s="79"/>
      <c r="I126" s="79"/>
      <c r="J126" s="79"/>
    </row>
    <row r="127" spans="1:10" ht="16.5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ht="16.5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</row>
    <row r="129" spans="1:10" ht="16.5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</row>
    <row r="130" spans="1:10" ht="16.5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</row>
    <row r="131" spans="1:10" ht="16.5" x14ac:dyDescent="0.15">
      <c r="A131" s="79"/>
      <c r="B131" s="79"/>
      <c r="C131" s="79"/>
      <c r="D131" s="79"/>
      <c r="E131" s="79"/>
      <c r="F131" s="79"/>
      <c r="G131" s="79"/>
      <c r="H131" s="79"/>
      <c r="I131" s="79"/>
      <c r="J131" s="79"/>
    </row>
    <row r="132" spans="1:10" ht="16.5" x14ac:dyDescent="0.15">
      <c r="A132" s="79"/>
      <c r="B132" s="79"/>
      <c r="C132" s="79"/>
      <c r="D132" s="79"/>
      <c r="E132" s="79"/>
      <c r="F132" s="79"/>
      <c r="G132" s="79"/>
      <c r="H132" s="79"/>
      <c r="I132" s="79"/>
      <c r="J132" s="79"/>
    </row>
    <row r="133" spans="1:10" ht="16.5" x14ac:dyDescent="0.15">
      <c r="A133" s="79"/>
      <c r="B133" s="79"/>
      <c r="C133" s="79"/>
      <c r="D133" s="79"/>
      <c r="E133" s="79"/>
      <c r="F133" s="79"/>
      <c r="G133" s="79"/>
      <c r="H133" s="79"/>
      <c r="I133" s="79"/>
      <c r="J133" s="79"/>
    </row>
    <row r="134" spans="1:10" ht="16.5" x14ac:dyDescent="0.15">
      <c r="A134" s="79"/>
      <c r="B134" s="79"/>
      <c r="C134" s="79"/>
      <c r="D134" s="79"/>
      <c r="E134" s="79"/>
      <c r="F134" s="79"/>
      <c r="G134" s="79"/>
      <c r="H134" s="79"/>
      <c r="I134" s="79"/>
      <c r="J134" s="79"/>
    </row>
    <row r="135" spans="1:10" ht="16.5" x14ac:dyDescent="0.15">
      <c r="A135" s="79"/>
      <c r="B135" s="79"/>
      <c r="C135" s="79"/>
      <c r="D135" s="79"/>
      <c r="E135" s="79"/>
      <c r="F135" s="79"/>
      <c r="G135" s="79"/>
      <c r="H135" s="79"/>
      <c r="I135" s="79"/>
      <c r="J135" s="79"/>
    </row>
    <row r="136" spans="1:10" ht="16.5" x14ac:dyDescent="0.15">
      <c r="A136" s="79"/>
      <c r="B136" s="79"/>
      <c r="C136" s="79"/>
      <c r="D136" s="79"/>
      <c r="E136" s="79"/>
      <c r="F136" s="79"/>
      <c r="G136" s="79"/>
      <c r="H136" s="79"/>
      <c r="I136" s="79"/>
      <c r="J136" s="79"/>
    </row>
    <row r="137" spans="1:10" ht="16.5" x14ac:dyDescent="0.15">
      <c r="A137" s="79"/>
      <c r="B137" s="79"/>
      <c r="C137" s="79"/>
      <c r="D137" s="79"/>
      <c r="E137" s="79"/>
      <c r="F137" s="79"/>
      <c r="G137" s="79"/>
      <c r="H137" s="79"/>
      <c r="I137" s="79"/>
      <c r="J137" s="79"/>
    </row>
    <row r="138" spans="1:10" ht="16.5" x14ac:dyDescent="0.15">
      <c r="A138" s="79"/>
      <c r="B138" s="79"/>
      <c r="C138" s="79"/>
      <c r="D138" s="79"/>
      <c r="E138" s="79"/>
      <c r="F138" s="79"/>
      <c r="G138" s="79"/>
      <c r="H138" s="79"/>
      <c r="I138" s="79"/>
      <c r="J138" s="79"/>
    </row>
    <row r="139" spans="1:10" ht="16.5" x14ac:dyDescent="0.15">
      <c r="A139" s="79"/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1:10" ht="16.5" x14ac:dyDescent="0.15">
      <c r="A140" s="79"/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1:10" ht="16.5" x14ac:dyDescent="0.15">
      <c r="A141" s="79"/>
      <c r="B141" s="79"/>
      <c r="C141" s="79"/>
      <c r="D141" s="79"/>
      <c r="E141" s="79"/>
      <c r="F141" s="79"/>
      <c r="G141" s="79"/>
      <c r="H141" s="79"/>
      <c r="I141" s="79"/>
      <c r="J141" s="79"/>
    </row>
    <row r="142" spans="1:10" ht="16.5" x14ac:dyDescent="0.15">
      <c r="A142" s="79"/>
      <c r="B142" s="79"/>
      <c r="C142" s="79"/>
      <c r="D142" s="79"/>
      <c r="E142" s="79"/>
      <c r="F142" s="79"/>
      <c r="G142" s="79"/>
      <c r="H142" s="79"/>
      <c r="I142" s="79"/>
      <c r="J142" s="79"/>
    </row>
    <row r="143" spans="1:10" ht="16.5" x14ac:dyDescent="0.15">
      <c r="A143" s="79"/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1:10" ht="16.5" x14ac:dyDescent="0.15">
      <c r="A144" s="79"/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1:10" ht="16.5" x14ac:dyDescent="0.15">
      <c r="A145" s="79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ht="16.5" x14ac:dyDescent="0.15">
      <c r="A146" s="79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ht="16.5" x14ac:dyDescent="0.15">
      <c r="A147" s="79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ht="16.5" x14ac:dyDescent="0.15">
      <c r="A148" s="79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ht="16.5" x14ac:dyDescent="0.15">
      <c r="A149" s="79"/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ht="16.5" x14ac:dyDescent="0.15">
      <c r="A150" s="79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ht="16.5" x14ac:dyDescent="0.15">
      <c r="A151" s="79"/>
      <c r="B151" s="79"/>
      <c r="C151" s="79"/>
      <c r="D151" s="79"/>
      <c r="E151" s="79"/>
      <c r="F151" s="79"/>
      <c r="G151" s="79"/>
      <c r="H151" s="79"/>
      <c r="I151" s="79"/>
      <c r="J151" s="79"/>
    </row>
    <row r="152" spans="1:10" ht="16.5" x14ac:dyDescent="0.15">
      <c r="A152" s="79"/>
      <c r="B152" s="79"/>
      <c r="C152" s="79"/>
      <c r="D152" s="79"/>
      <c r="E152" s="79"/>
      <c r="F152" s="79"/>
      <c r="G152" s="79"/>
      <c r="H152" s="79"/>
      <c r="I152" s="79"/>
      <c r="J152" s="79"/>
    </row>
    <row r="153" spans="1:10" ht="16.5" x14ac:dyDescent="0.15">
      <c r="A153" s="79"/>
      <c r="B153" s="79"/>
      <c r="C153" s="79"/>
      <c r="D153" s="79"/>
      <c r="E153" s="79"/>
      <c r="F153" s="79"/>
      <c r="G153" s="79"/>
      <c r="H153" s="79"/>
      <c r="I153" s="79"/>
      <c r="J153" s="79"/>
    </row>
    <row r="154" spans="1:10" ht="16.5" x14ac:dyDescent="0.15">
      <c r="A154" s="79"/>
      <c r="B154" s="79"/>
      <c r="C154" s="79"/>
      <c r="D154" s="79"/>
      <c r="E154" s="79"/>
      <c r="F154" s="79"/>
      <c r="G154" s="79"/>
      <c r="H154" s="79"/>
      <c r="I154" s="79"/>
      <c r="J154" s="79"/>
    </row>
    <row r="155" spans="1:10" ht="16.5" x14ac:dyDescent="0.15">
      <c r="A155" s="79"/>
      <c r="B155" s="79"/>
      <c r="C155" s="79"/>
      <c r="D155" s="79"/>
      <c r="E155" s="79"/>
      <c r="F155" s="79"/>
      <c r="G155" s="79"/>
      <c r="H155" s="79"/>
      <c r="I155" s="79"/>
      <c r="J155" s="79"/>
    </row>
    <row r="156" spans="1:10" ht="16.5" x14ac:dyDescent="0.15">
      <c r="A156" s="79"/>
      <c r="B156" s="79"/>
      <c r="C156" s="79"/>
      <c r="D156" s="79"/>
      <c r="E156" s="79"/>
      <c r="F156" s="79"/>
      <c r="G156" s="79"/>
      <c r="H156" s="79"/>
      <c r="I156" s="79"/>
      <c r="J156" s="79"/>
    </row>
    <row r="157" spans="1:10" ht="16.5" x14ac:dyDescent="0.15">
      <c r="A157" s="79"/>
      <c r="B157" s="79"/>
      <c r="C157" s="79"/>
      <c r="D157" s="79"/>
      <c r="E157" s="79"/>
      <c r="F157" s="79"/>
      <c r="G157" s="79"/>
      <c r="H157" s="79"/>
      <c r="I157" s="79"/>
      <c r="J157" s="79"/>
    </row>
    <row r="158" spans="1:10" ht="16.5" x14ac:dyDescent="0.15">
      <c r="A158" s="79"/>
      <c r="B158" s="79"/>
      <c r="C158" s="79"/>
      <c r="D158" s="79"/>
      <c r="E158" s="79"/>
      <c r="F158" s="79"/>
      <c r="G158" s="79"/>
      <c r="H158" s="79"/>
      <c r="I158" s="79"/>
      <c r="J158" s="79"/>
    </row>
    <row r="159" spans="1:10" ht="16.5" x14ac:dyDescent="0.15">
      <c r="A159" s="79"/>
      <c r="B159" s="79"/>
      <c r="C159" s="79"/>
      <c r="D159" s="79"/>
      <c r="E159" s="79"/>
      <c r="F159" s="79"/>
      <c r="G159" s="79"/>
      <c r="H159" s="79"/>
      <c r="I159" s="79"/>
      <c r="J159" s="79"/>
    </row>
    <row r="160" spans="1:10" ht="16.5" x14ac:dyDescent="0.15">
      <c r="A160" s="79"/>
      <c r="B160" s="79"/>
      <c r="C160" s="79"/>
      <c r="D160" s="79"/>
      <c r="E160" s="79"/>
      <c r="F160" s="79"/>
      <c r="G160" s="79"/>
      <c r="H160" s="79"/>
      <c r="I160" s="79"/>
      <c r="J160" s="79"/>
    </row>
    <row r="161" spans="1:10" ht="16.5" x14ac:dyDescent="0.15">
      <c r="A161" s="79"/>
      <c r="B161" s="79"/>
      <c r="C161" s="79"/>
      <c r="D161" s="79"/>
      <c r="E161" s="79"/>
      <c r="F161" s="79"/>
      <c r="G161" s="79"/>
      <c r="H161" s="79"/>
      <c r="I161" s="79"/>
      <c r="J161" s="79"/>
    </row>
    <row r="162" spans="1:10" ht="16.5" x14ac:dyDescent="0.15">
      <c r="A162" s="79"/>
      <c r="B162" s="79"/>
      <c r="C162" s="79"/>
      <c r="D162" s="79"/>
      <c r="E162" s="79"/>
      <c r="F162" s="79"/>
      <c r="G162" s="79"/>
      <c r="H162" s="79"/>
      <c r="I162" s="79"/>
      <c r="J162" s="79"/>
    </row>
    <row r="163" spans="1:10" ht="16.5" x14ac:dyDescent="0.15">
      <c r="A163" s="79"/>
      <c r="B163" s="79"/>
      <c r="C163" s="79"/>
      <c r="D163" s="79"/>
      <c r="E163" s="79"/>
      <c r="F163" s="79"/>
      <c r="G163" s="79"/>
      <c r="H163" s="79"/>
      <c r="I163" s="79"/>
      <c r="J163" s="79"/>
    </row>
    <row r="164" spans="1:10" ht="16.5" x14ac:dyDescent="0.15">
      <c r="A164" s="79"/>
      <c r="B164" s="79"/>
      <c r="C164" s="79"/>
      <c r="D164" s="79"/>
      <c r="E164" s="79"/>
      <c r="F164" s="79"/>
      <c r="G164" s="79"/>
      <c r="H164" s="79"/>
      <c r="I164" s="79"/>
      <c r="J164" s="79"/>
    </row>
    <row r="165" spans="1:10" ht="16.5" x14ac:dyDescent="0.15">
      <c r="A165" s="79"/>
      <c r="B165" s="79"/>
      <c r="C165" s="79"/>
      <c r="D165" s="79"/>
      <c r="E165" s="79"/>
      <c r="F165" s="79"/>
      <c r="G165" s="79"/>
      <c r="H165" s="79"/>
      <c r="I165" s="79"/>
      <c r="J165" s="79"/>
    </row>
    <row r="166" spans="1:10" ht="16.5" x14ac:dyDescent="0.15">
      <c r="A166" s="79"/>
      <c r="B166" s="79"/>
      <c r="C166" s="79"/>
      <c r="D166" s="79"/>
      <c r="E166" s="79"/>
      <c r="F166" s="79"/>
      <c r="G166" s="79"/>
      <c r="H166" s="79"/>
      <c r="I166" s="79"/>
      <c r="J166" s="79"/>
    </row>
    <row r="167" spans="1:10" ht="16.5" x14ac:dyDescent="0.15">
      <c r="A167" s="79"/>
      <c r="B167" s="79"/>
      <c r="C167" s="79"/>
      <c r="D167" s="79"/>
      <c r="E167" s="79"/>
      <c r="F167" s="79"/>
      <c r="G167" s="79"/>
      <c r="H167" s="79"/>
      <c r="I167" s="79"/>
      <c r="J167" s="79"/>
    </row>
    <row r="168" spans="1:10" ht="16.5" x14ac:dyDescent="0.15">
      <c r="A168" s="79"/>
      <c r="B168" s="79"/>
      <c r="C168" s="79"/>
      <c r="D168" s="79"/>
      <c r="E168" s="79"/>
      <c r="F168" s="79"/>
      <c r="G168" s="79"/>
      <c r="H168" s="79"/>
      <c r="I168" s="79"/>
      <c r="J168" s="79"/>
    </row>
    <row r="169" spans="1:10" ht="16.5" x14ac:dyDescent="0.15">
      <c r="A169" s="79"/>
      <c r="B169" s="79"/>
      <c r="C169" s="79"/>
      <c r="D169" s="79"/>
      <c r="E169" s="79"/>
      <c r="F169" s="79"/>
      <c r="G169" s="79"/>
      <c r="H169" s="79"/>
      <c r="I169" s="79"/>
      <c r="J169" s="79"/>
    </row>
    <row r="170" spans="1:10" ht="16.5" x14ac:dyDescent="0.15">
      <c r="A170" s="79"/>
      <c r="B170" s="79"/>
      <c r="C170" s="79"/>
      <c r="D170" s="79"/>
      <c r="E170" s="79"/>
      <c r="F170" s="79"/>
      <c r="G170" s="79"/>
      <c r="H170" s="79"/>
      <c r="I170" s="79"/>
      <c r="J170" s="79"/>
    </row>
    <row r="171" spans="1:10" ht="16.5" x14ac:dyDescent="0.15">
      <c r="A171" s="79"/>
      <c r="B171" s="79"/>
      <c r="C171" s="79"/>
      <c r="D171" s="79"/>
      <c r="E171" s="79"/>
      <c r="F171" s="79"/>
      <c r="G171" s="79"/>
      <c r="H171" s="79"/>
      <c r="I171" s="79"/>
      <c r="J171" s="79"/>
    </row>
    <row r="172" spans="1:10" ht="16.5" x14ac:dyDescent="0.15">
      <c r="A172" s="79"/>
      <c r="B172" s="79"/>
      <c r="C172" s="79"/>
      <c r="D172" s="79"/>
      <c r="E172" s="79"/>
      <c r="F172" s="79"/>
      <c r="G172" s="79"/>
      <c r="H172" s="79"/>
      <c r="I172" s="79"/>
      <c r="J172" s="79"/>
    </row>
    <row r="173" spans="1:10" ht="16.5" x14ac:dyDescent="0.15">
      <c r="A173" s="79"/>
      <c r="B173" s="79"/>
      <c r="C173" s="79"/>
      <c r="D173" s="79"/>
      <c r="E173" s="79"/>
      <c r="F173" s="79"/>
      <c r="G173" s="79"/>
      <c r="H173" s="79"/>
      <c r="I173" s="79"/>
      <c r="J173" s="79"/>
    </row>
    <row r="174" spans="1:10" ht="16.5" x14ac:dyDescent="0.15">
      <c r="A174" s="79"/>
      <c r="B174" s="79"/>
      <c r="C174" s="79"/>
      <c r="D174" s="79"/>
      <c r="E174" s="79"/>
      <c r="F174" s="79"/>
      <c r="G174" s="79"/>
      <c r="H174" s="79"/>
      <c r="I174" s="79"/>
      <c r="J174" s="79"/>
    </row>
    <row r="175" spans="1:10" ht="16.5" x14ac:dyDescent="0.15">
      <c r="A175" s="79"/>
      <c r="B175" s="79"/>
      <c r="C175" s="79"/>
      <c r="D175" s="79"/>
      <c r="E175" s="79"/>
      <c r="F175" s="79"/>
      <c r="G175" s="79"/>
      <c r="H175" s="79"/>
      <c r="I175" s="79"/>
      <c r="J175" s="79"/>
    </row>
    <row r="176" spans="1:10" ht="16.5" x14ac:dyDescent="0.15">
      <c r="A176" s="79"/>
      <c r="B176" s="79"/>
      <c r="C176" s="79"/>
      <c r="D176" s="79"/>
      <c r="E176" s="79"/>
      <c r="F176" s="79"/>
      <c r="G176" s="79"/>
      <c r="H176" s="79"/>
      <c r="I176" s="79"/>
      <c r="J176" s="79"/>
    </row>
    <row r="177" spans="1:10" ht="16.5" x14ac:dyDescent="0.15">
      <c r="A177" s="79"/>
      <c r="B177" s="79"/>
      <c r="C177" s="79"/>
      <c r="D177" s="79"/>
      <c r="E177" s="79"/>
      <c r="F177" s="79"/>
      <c r="G177" s="79"/>
      <c r="H177" s="79"/>
      <c r="I177" s="79"/>
      <c r="J177" s="79"/>
    </row>
    <row r="178" spans="1:10" ht="16.5" x14ac:dyDescent="0.15">
      <c r="A178" s="79"/>
      <c r="B178" s="79"/>
      <c r="C178" s="79"/>
      <c r="D178" s="79"/>
      <c r="E178" s="79"/>
      <c r="F178" s="79"/>
      <c r="G178" s="79"/>
      <c r="H178" s="79"/>
      <c r="I178" s="79"/>
      <c r="J178" s="79"/>
    </row>
    <row r="179" spans="1:10" ht="16.5" x14ac:dyDescent="0.15">
      <c r="A179" s="79"/>
      <c r="B179" s="79"/>
      <c r="C179" s="79"/>
      <c r="D179" s="79"/>
      <c r="E179" s="79"/>
      <c r="F179" s="79"/>
      <c r="G179" s="79"/>
      <c r="H179" s="79"/>
      <c r="I179" s="79"/>
      <c r="J179" s="79"/>
    </row>
    <row r="180" spans="1:10" ht="16.5" x14ac:dyDescent="0.15">
      <c r="A180" s="79"/>
      <c r="B180" s="79"/>
      <c r="C180" s="79"/>
      <c r="D180" s="79"/>
      <c r="E180" s="79"/>
      <c r="F180" s="79"/>
      <c r="G180" s="79"/>
      <c r="H180" s="79"/>
      <c r="I180" s="79"/>
      <c r="J180" s="79"/>
    </row>
  </sheetData>
  <mergeCells count="7">
    <mergeCell ref="S3:S4"/>
    <mergeCell ref="T3:T4"/>
    <mergeCell ref="R3:R4"/>
    <mergeCell ref="A3:A4"/>
    <mergeCell ref="B3:G3"/>
    <mergeCell ref="H3:H4"/>
    <mergeCell ref="I3:Q3"/>
  </mergeCells>
  <phoneticPr fontId="2"/>
  <pageMargins left="0.28999999999999998" right="0.2" top="0.4" bottom="0.35" header="0.21" footer="0.21"/>
  <pageSetup paperSize="9" scale="77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3.5" x14ac:dyDescent="0.15"/>
  <cols>
    <col min="1" max="1" width="12.375" customWidth="1"/>
    <col min="14" max="17" width="9.875" customWidth="1"/>
    <col min="18" max="18" width="9.375" customWidth="1"/>
  </cols>
  <sheetData>
    <row r="1" spans="1:20" ht="20.25" customHeight="1" x14ac:dyDescent="0.15">
      <c r="A1" s="79"/>
      <c r="B1" s="124" t="s">
        <v>118</v>
      </c>
      <c r="C1" s="79"/>
      <c r="D1" s="79"/>
      <c r="E1" s="79"/>
      <c r="F1" s="79"/>
      <c r="G1" s="79"/>
      <c r="H1" s="79"/>
      <c r="J1" s="79"/>
      <c r="O1" s="154" t="s">
        <v>119</v>
      </c>
      <c r="P1" t="s">
        <v>122</v>
      </c>
    </row>
    <row r="2" spans="1:20" ht="5.25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20" ht="18.75" customHeight="1" x14ac:dyDescent="0.15">
      <c r="A3" s="253" t="s">
        <v>72</v>
      </c>
      <c r="B3" s="250" t="s">
        <v>73</v>
      </c>
      <c r="C3" s="250"/>
      <c r="D3" s="250"/>
      <c r="E3" s="250"/>
      <c r="F3" s="250"/>
      <c r="G3" s="251"/>
      <c r="H3" s="256" t="s">
        <v>41</v>
      </c>
      <c r="I3" s="252" t="s">
        <v>1</v>
      </c>
      <c r="J3" s="250"/>
      <c r="K3" s="250"/>
      <c r="L3" s="250"/>
      <c r="M3" s="250"/>
      <c r="N3" s="250"/>
      <c r="O3" s="250"/>
      <c r="P3" s="250"/>
      <c r="Q3" s="250"/>
      <c r="R3" s="250" t="s">
        <v>41</v>
      </c>
      <c r="S3" s="258" t="s">
        <v>45</v>
      </c>
      <c r="T3" s="260" t="s">
        <v>0</v>
      </c>
    </row>
    <row r="4" spans="1:20" ht="29.25" customHeight="1" x14ac:dyDescent="0.15">
      <c r="A4" s="254"/>
      <c r="B4" s="132" t="s">
        <v>112</v>
      </c>
      <c r="C4" s="128" t="s">
        <v>74</v>
      </c>
      <c r="D4" s="128" t="s">
        <v>75</v>
      </c>
      <c r="E4" s="128" t="s">
        <v>76</v>
      </c>
      <c r="F4" s="128" t="s">
        <v>77</v>
      </c>
      <c r="G4" s="148" t="s">
        <v>78</v>
      </c>
      <c r="H4" s="257"/>
      <c r="I4" s="129" t="s">
        <v>79</v>
      </c>
      <c r="J4" s="128" t="s">
        <v>80</v>
      </c>
      <c r="K4" s="128" t="s">
        <v>81</v>
      </c>
      <c r="L4" s="128" t="s">
        <v>82</v>
      </c>
      <c r="M4" s="128" t="s">
        <v>83</v>
      </c>
      <c r="N4" s="133" t="s">
        <v>113</v>
      </c>
      <c r="O4" s="133" t="s">
        <v>114</v>
      </c>
      <c r="P4" s="133" t="s">
        <v>115</v>
      </c>
      <c r="Q4" s="133" t="s">
        <v>116</v>
      </c>
      <c r="R4" s="255"/>
      <c r="S4" s="259"/>
      <c r="T4" s="261"/>
    </row>
    <row r="5" spans="1:20" ht="18.75" customHeight="1" x14ac:dyDescent="0.15">
      <c r="A5" s="126" t="s">
        <v>84</v>
      </c>
      <c r="B5" s="134">
        <v>257</v>
      </c>
      <c r="C5" s="134">
        <v>32</v>
      </c>
      <c r="D5" s="134">
        <v>33</v>
      </c>
      <c r="E5" s="134">
        <v>19</v>
      </c>
      <c r="F5" s="134">
        <v>27</v>
      </c>
      <c r="G5" s="149">
        <v>18</v>
      </c>
      <c r="H5" s="135">
        <f t="shared" ref="H5:H16" si="0">SUM(B5:G5)</f>
        <v>386</v>
      </c>
      <c r="I5" s="136">
        <v>36</v>
      </c>
      <c r="J5" s="134">
        <v>52</v>
      </c>
      <c r="K5" s="134">
        <v>63</v>
      </c>
      <c r="L5" s="134">
        <v>59</v>
      </c>
      <c r="M5" s="134">
        <v>83</v>
      </c>
      <c r="N5" s="134">
        <v>526</v>
      </c>
      <c r="O5" s="134">
        <v>340</v>
      </c>
      <c r="P5" s="134">
        <v>67</v>
      </c>
      <c r="Q5" s="134">
        <v>0</v>
      </c>
      <c r="R5" s="134">
        <f t="shared" ref="R5:R15" si="1">SUM(I5:Q5)</f>
        <v>1226</v>
      </c>
      <c r="S5" s="158">
        <v>3557</v>
      </c>
      <c r="T5" s="158">
        <v>1675</v>
      </c>
    </row>
    <row r="6" spans="1:20" ht="18.75" customHeight="1" x14ac:dyDescent="0.15">
      <c r="A6" s="125" t="s">
        <v>85</v>
      </c>
      <c r="B6" s="137">
        <v>845</v>
      </c>
      <c r="C6" s="137">
        <v>67</v>
      </c>
      <c r="D6" s="137">
        <v>80</v>
      </c>
      <c r="E6" s="137">
        <v>79</v>
      </c>
      <c r="F6" s="137">
        <v>73</v>
      </c>
      <c r="G6" s="150">
        <v>56</v>
      </c>
      <c r="H6" s="135">
        <f t="shared" si="0"/>
        <v>1200</v>
      </c>
      <c r="I6" s="138">
        <v>64</v>
      </c>
      <c r="J6" s="137">
        <v>104</v>
      </c>
      <c r="K6" s="137">
        <v>109</v>
      </c>
      <c r="L6" s="137">
        <v>88</v>
      </c>
      <c r="M6" s="137">
        <v>89</v>
      </c>
      <c r="N6" s="137">
        <v>804</v>
      </c>
      <c r="O6" s="137">
        <v>496</v>
      </c>
      <c r="P6" s="137">
        <v>86</v>
      </c>
      <c r="Q6" s="137">
        <v>4</v>
      </c>
      <c r="R6" s="134">
        <f t="shared" si="1"/>
        <v>1844</v>
      </c>
      <c r="S6" s="158">
        <v>7872</v>
      </c>
      <c r="T6" s="158">
        <v>3589</v>
      </c>
    </row>
    <row r="7" spans="1:20" ht="18.75" customHeight="1" x14ac:dyDescent="0.15">
      <c r="A7" s="125" t="s">
        <v>86</v>
      </c>
      <c r="B7" s="137">
        <v>652</v>
      </c>
      <c r="C7" s="137">
        <v>75</v>
      </c>
      <c r="D7" s="137">
        <v>80</v>
      </c>
      <c r="E7" s="137">
        <v>70</v>
      </c>
      <c r="F7" s="137">
        <v>81</v>
      </c>
      <c r="G7" s="150">
        <v>68</v>
      </c>
      <c r="H7" s="135">
        <f t="shared" si="0"/>
        <v>1026</v>
      </c>
      <c r="I7" s="138">
        <v>91</v>
      </c>
      <c r="J7" s="137">
        <v>103</v>
      </c>
      <c r="K7" s="137">
        <v>118</v>
      </c>
      <c r="L7" s="137">
        <v>104</v>
      </c>
      <c r="M7" s="137">
        <v>103</v>
      </c>
      <c r="N7" s="137">
        <v>953</v>
      </c>
      <c r="O7" s="137">
        <v>556</v>
      </c>
      <c r="P7" s="137">
        <v>90</v>
      </c>
      <c r="Q7" s="137">
        <v>1</v>
      </c>
      <c r="R7" s="134">
        <f t="shared" si="1"/>
        <v>2119</v>
      </c>
      <c r="S7" s="158">
        <v>8003</v>
      </c>
      <c r="T7" s="158">
        <v>3836</v>
      </c>
    </row>
    <row r="8" spans="1:20" ht="18.75" customHeight="1" x14ac:dyDescent="0.15">
      <c r="A8" s="125" t="s">
        <v>87</v>
      </c>
      <c r="B8" s="137">
        <v>980</v>
      </c>
      <c r="C8" s="137">
        <v>92</v>
      </c>
      <c r="D8" s="137">
        <v>94</v>
      </c>
      <c r="E8" s="137">
        <v>89</v>
      </c>
      <c r="F8" s="137">
        <v>108</v>
      </c>
      <c r="G8" s="150">
        <v>95</v>
      </c>
      <c r="H8" s="135">
        <f t="shared" si="0"/>
        <v>1458</v>
      </c>
      <c r="I8" s="138">
        <v>58</v>
      </c>
      <c r="J8" s="137">
        <v>64</v>
      </c>
      <c r="K8" s="137">
        <v>81</v>
      </c>
      <c r="L8" s="137">
        <v>71</v>
      </c>
      <c r="M8" s="137">
        <v>75</v>
      </c>
      <c r="N8" s="137">
        <v>561</v>
      </c>
      <c r="O8" s="137">
        <v>256</v>
      </c>
      <c r="P8" s="137">
        <v>52</v>
      </c>
      <c r="Q8" s="137">
        <v>2</v>
      </c>
      <c r="R8" s="134">
        <f t="shared" si="1"/>
        <v>1220</v>
      </c>
      <c r="S8" s="158">
        <v>7932</v>
      </c>
      <c r="T8" s="158">
        <v>3224</v>
      </c>
    </row>
    <row r="9" spans="1:20" ht="18.75" customHeight="1" x14ac:dyDescent="0.15">
      <c r="A9" s="125" t="s">
        <v>88</v>
      </c>
      <c r="B9" s="137">
        <v>870</v>
      </c>
      <c r="C9" s="137">
        <v>88</v>
      </c>
      <c r="D9" s="137">
        <v>97</v>
      </c>
      <c r="E9" s="137">
        <v>94</v>
      </c>
      <c r="F9" s="137">
        <v>76</v>
      </c>
      <c r="G9" s="150">
        <v>88</v>
      </c>
      <c r="H9" s="135">
        <f t="shared" si="0"/>
        <v>1313</v>
      </c>
      <c r="I9" s="138">
        <v>63</v>
      </c>
      <c r="J9" s="137">
        <v>107</v>
      </c>
      <c r="K9" s="137">
        <v>68</v>
      </c>
      <c r="L9" s="137">
        <v>88</v>
      </c>
      <c r="M9" s="137">
        <v>87</v>
      </c>
      <c r="N9" s="137">
        <v>771</v>
      </c>
      <c r="O9" s="137">
        <v>400</v>
      </c>
      <c r="P9" s="137">
        <v>59</v>
      </c>
      <c r="Q9" s="137">
        <v>4</v>
      </c>
      <c r="R9" s="134">
        <f t="shared" si="1"/>
        <v>1647</v>
      </c>
      <c r="S9" s="158">
        <v>8532</v>
      </c>
      <c r="T9" s="158">
        <v>3788</v>
      </c>
    </row>
    <row r="10" spans="1:20" ht="18.75" customHeight="1" x14ac:dyDescent="0.15">
      <c r="A10" s="125" t="s">
        <v>89</v>
      </c>
      <c r="B10" s="137">
        <v>903</v>
      </c>
      <c r="C10" s="137">
        <v>78</v>
      </c>
      <c r="D10" s="137">
        <v>77</v>
      </c>
      <c r="E10" s="137">
        <v>81</v>
      </c>
      <c r="F10" s="137">
        <v>78</v>
      </c>
      <c r="G10" s="150">
        <v>80</v>
      </c>
      <c r="H10" s="135">
        <f t="shared" si="0"/>
        <v>1297</v>
      </c>
      <c r="I10" s="138">
        <v>70</v>
      </c>
      <c r="J10" s="137">
        <v>120</v>
      </c>
      <c r="K10" s="137">
        <v>108</v>
      </c>
      <c r="L10" s="137">
        <v>92</v>
      </c>
      <c r="M10" s="137">
        <v>105</v>
      </c>
      <c r="N10" s="137">
        <v>892</v>
      </c>
      <c r="O10" s="137">
        <v>431</v>
      </c>
      <c r="P10" s="137">
        <v>100</v>
      </c>
      <c r="Q10" s="137">
        <v>5</v>
      </c>
      <c r="R10" s="134">
        <f t="shared" si="1"/>
        <v>1923</v>
      </c>
      <c r="S10" s="158">
        <v>8333</v>
      </c>
      <c r="T10" s="158">
        <v>3508</v>
      </c>
    </row>
    <row r="11" spans="1:20" ht="18.75" customHeight="1" x14ac:dyDescent="0.15">
      <c r="A11" s="125" t="s">
        <v>90</v>
      </c>
      <c r="B11" s="137">
        <v>713</v>
      </c>
      <c r="C11" s="137">
        <v>61</v>
      </c>
      <c r="D11" s="137">
        <v>70</v>
      </c>
      <c r="E11" s="137">
        <v>52</v>
      </c>
      <c r="F11" s="137">
        <v>76</v>
      </c>
      <c r="G11" s="150">
        <v>62</v>
      </c>
      <c r="H11" s="135">
        <f t="shared" si="0"/>
        <v>1034</v>
      </c>
      <c r="I11" s="138">
        <v>65</v>
      </c>
      <c r="J11" s="137">
        <v>69</v>
      </c>
      <c r="K11" s="137">
        <v>74</v>
      </c>
      <c r="L11" s="137">
        <v>62</v>
      </c>
      <c r="M11" s="137">
        <v>64</v>
      </c>
      <c r="N11" s="137">
        <v>524</v>
      </c>
      <c r="O11" s="137">
        <v>269</v>
      </c>
      <c r="P11" s="137">
        <v>41</v>
      </c>
      <c r="Q11" s="137">
        <v>1</v>
      </c>
      <c r="R11" s="134">
        <f t="shared" si="1"/>
        <v>1169</v>
      </c>
      <c r="S11" s="158">
        <v>6301</v>
      </c>
      <c r="T11" s="158">
        <v>2594</v>
      </c>
    </row>
    <row r="12" spans="1:20" ht="18.75" customHeight="1" x14ac:dyDescent="0.15">
      <c r="A12" s="125" t="s">
        <v>91</v>
      </c>
      <c r="B12" s="137">
        <v>1014</v>
      </c>
      <c r="C12" s="137">
        <v>114</v>
      </c>
      <c r="D12" s="137">
        <v>109</v>
      </c>
      <c r="E12" s="137">
        <v>98</v>
      </c>
      <c r="F12" s="137">
        <v>96</v>
      </c>
      <c r="G12" s="150">
        <v>105</v>
      </c>
      <c r="H12" s="135">
        <f t="shared" si="0"/>
        <v>1536</v>
      </c>
      <c r="I12" s="138">
        <v>69</v>
      </c>
      <c r="J12" s="137">
        <v>103</v>
      </c>
      <c r="K12" s="137">
        <v>127</v>
      </c>
      <c r="L12" s="137">
        <v>103</v>
      </c>
      <c r="M12" s="137">
        <v>105</v>
      </c>
      <c r="N12" s="137">
        <v>778</v>
      </c>
      <c r="O12" s="137">
        <v>487</v>
      </c>
      <c r="P12" s="137">
        <v>128</v>
      </c>
      <c r="Q12" s="137">
        <v>5</v>
      </c>
      <c r="R12" s="134">
        <f t="shared" si="1"/>
        <v>1905</v>
      </c>
      <c r="S12" s="158">
        <v>8724</v>
      </c>
      <c r="T12" s="158">
        <v>3704</v>
      </c>
    </row>
    <row r="13" spans="1:20" ht="18.75" customHeight="1" x14ac:dyDescent="0.15">
      <c r="A13" s="125" t="s">
        <v>92</v>
      </c>
      <c r="B13" s="137">
        <v>207</v>
      </c>
      <c r="C13" s="137">
        <v>28</v>
      </c>
      <c r="D13" s="137">
        <v>20</v>
      </c>
      <c r="E13" s="137">
        <v>27</v>
      </c>
      <c r="F13" s="137">
        <v>37</v>
      </c>
      <c r="G13" s="150">
        <v>25</v>
      </c>
      <c r="H13" s="135">
        <f t="shared" si="0"/>
        <v>344</v>
      </c>
      <c r="I13" s="138">
        <v>27</v>
      </c>
      <c r="J13" s="137">
        <v>44</v>
      </c>
      <c r="K13" s="137">
        <v>41</v>
      </c>
      <c r="L13" s="137">
        <v>34</v>
      </c>
      <c r="M13" s="137">
        <v>39</v>
      </c>
      <c r="N13" s="137">
        <v>323</v>
      </c>
      <c r="O13" s="137">
        <v>195</v>
      </c>
      <c r="P13" s="137">
        <v>41</v>
      </c>
      <c r="Q13" s="137">
        <v>1</v>
      </c>
      <c r="R13" s="134">
        <f t="shared" si="1"/>
        <v>745</v>
      </c>
      <c r="S13" s="158">
        <v>2816</v>
      </c>
      <c r="T13" s="158">
        <v>1201</v>
      </c>
    </row>
    <row r="14" spans="1:20" ht="18.75" customHeight="1" x14ac:dyDescent="0.15">
      <c r="A14" s="125" t="s">
        <v>93</v>
      </c>
      <c r="B14" s="137">
        <v>207</v>
      </c>
      <c r="C14" s="137">
        <v>28</v>
      </c>
      <c r="D14" s="137">
        <v>23</v>
      </c>
      <c r="E14" s="137">
        <v>33</v>
      </c>
      <c r="F14" s="137">
        <v>27</v>
      </c>
      <c r="G14" s="150">
        <v>28</v>
      </c>
      <c r="H14" s="135">
        <f t="shared" si="0"/>
        <v>346</v>
      </c>
      <c r="I14" s="138">
        <v>21</v>
      </c>
      <c r="J14" s="137">
        <v>32</v>
      </c>
      <c r="K14" s="137">
        <v>39</v>
      </c>
      <c r="L14" s="137">
        <v>40</v>
      </c>
      <c r="M14" s="137">
        <v>35</v>
      </c>
      <c r="N14" s="137">
        <v>314</v>
      </c>
      <c r="O14" s="137">
        <v>183</v>
      </c>
      <c r="P14" s="137">
        <v>31</v>
      </c>
      <c r="Q14" s="137">
        <v>0</v>
      </c>
      <c r="R14" s="134">
        <f t="shared" si="1"/>
        <v>695</v>
      </c>
      <c r="S14" s="158">
        <v>2842</v>
      </c>
      <c r="T14" s="158">
        <v>1219</v>
      </c>
    </row>
    <row r="15" spans="1:20" ht="18.75" customHeight="1" x14ac:dyDescent="0.15">
      <c r="A15" s="125" t="s">
        <v>94</v>
      </c>
      <c r="B15" s="137">
        <v>313</v>
      </c>
      <c r="C15" s="137">
        <v>29</v>
      </c>
      <c r="D15" s="137">
        <v>44</v>
      </c>
      <c r="E15" s="137">
        <v>39</v>
      </c>
      <c r="F15" s="137">
        <v>31</v>
      </c>
      <c r="G15" s="150">
        <v>38</v>
      </c>
      <c r="H15" s="135">
        <f t="shared" si="0"/>
        <v>494</v>
      </c>
      <c r="I15" s="138">
        <v>46</v>
      </c>
      <c r="J15" s="137">
        <v>45</v>
      </c>
      <c r="K15" s="137">
        <v>59</v>
      </c>
      <c r="L15" s="137">
        <v>74</v>
      </c>
      <c r="M15" s="137">
        <v>70</v>
      </c>
      <c r="N15" s="137">
        <v>541</v>
      </c>
      <c r="O15" s="137">
        <v>348</v>
      </c>
      <c r="P15" s="137">
        <v>66</v>
      </c>
      <c r="Q15" s="137">
        <v>2</v>
      </c>
      <c r="R15" s="134">
        <f t="shared" si="1"/>
        <v>1251</v>
      </c>
      <c r="S15" s="158">
        <v>4225</v>
      </c>
      <c r="T15" s="158">
        <v>1883</v>
      </c>
    </row>
    <row r="16" spans="1:20" ht="18.75" customHeight="1" x14ac:dyDescent="0.15">
      <c r="A16" s="145" t="s">
        <v>98</v>
      </c>
      <c r="B16" s="144">
        <f t="shared" ref="B16:G16" si="2">SUM(B5:B15)</f>
        <v>6961</v>
      </c>
      <c r="C16" s="144">
        <f t="shared" si="2"/>
        <v>692</v>
      </c>
      <c r="D16" s="144">
        <f t="shared" si="2"/>
        <v>727</v>
      </c>
      <c r="E16" s="144">
        <f t="shared" si="2"/>
        <v>681</v>
      </c>
      <c r="F16" s="144">
        <f t="shared" si="2"/>
        <v>710</v>
      </c>
      <c r="G16" s="151">
        <f t="shared" si="2"/>
        <v>663</v>
      </c>
      <c r="H16" s="146">
        <f t="shared" si="0"/>
        <v>10434</v>
      </c>
      <c r="I16" s="147">
        <f t="shared" ref="I16:T16" si="3">SUM(I5:I15)</f>
        <v>610</v>
      </c>
      <c r="J16" s="144">
        <f t="shared" si="3"/>
        <v>843</v>
      </c>
      <c r="K16" s="144">
        <f t="shared" si="3"/>
        <v>887</v>
      </c>
      <c r="L16" s="144">
        <f t="shared" si="3"/>
        <v>815</v>
      </c>
      <c r="M16" s="144">
        <f t="shared" si="3"/>
        <v>855</v>
      </c>
      <c r="N16" s="144">
        <f t="shared" si="3"/>
        <v>6987</v>
      </c>
      <c r="O16" s="144">
        <f t="shared" si="3"/>
        <v>3961</v>
      </c>
      <c r="P16" s="144">
        <f t="shared" si="3"/>
        <v>761</v>
      </c>
      <c r="Q16" s="144">
        <f t="shared" si="3"/>
        <v>25</v>
      </c>
      <c r="R16" s="144">
        <f t="shared" si="3"/>
        <v>15744</v>
      </c>
      <c r="S16" s="159">
        <f t="shared" si="3"/>
        <v>69137</v>
      </c>
      <c r="T16" s="159">
        <f t="shared" si="3"/>
        <v>30221</v>
      </c>
    </row>
    <row r="17" spans="1:20" ht="18.75" customHeight="1" x14ac:dyDescent="0.15">
      <c r="A17" s="127"/>
      <c r="B17" s="134"/>
      <c r="C17" s="134"/>
      <c r="D17" s="134"/>
      <c r="E17" s="134"/>
      <c r="F17" s="134"/>
      <c r="G17" s="149"/>
      <c r="H17" s="135"/>
      <c r="I17" s="136"/>
      <c r="J17" s="134"/>
      <c r="K17" s="134"/>
      <c r="L17" s="134"/>
      <c r="M17" s="134"/>
      <c r="N17" s="134"/>
      <c r="O17" s="134"/>
      <c r="P17" s="134"/>
      <c r="Q17" s="134"/>
      <c r="R17" s="134"/>
      <c r="S17" s="160"/>
      <c r="T17" s="160"/>
    </row>
    <row r="18" spans="1:20" ht="18.75" customHeight="1" x14ac:dyDescent="0.15">
      <c r="A18" s="125" t="s">
        <v>95</v>
      </c>
      <c r="B18" s="137">
        <v>123</v>
      </c>
      <c r="C18" s="137">
        <v>13</v>
      </c>
      <c r="D18" s="137">
        <v>17</v>
      </c>
      <c r="E18" s="137">
        <v>13</v>
      </c>
      <c r="F18" s="137">
        <v>18</v>
      </c>
      <c r="G18" s="150">
        <v>12</v>
      </c>
      <c r="H18" s="135">
        <f>SUM(B18:G18)</f>
        <v>196</v>
      </c>
      <c r="I18" s="138">
        <v>23</v>
      </c>
      <c r="J18" s="137">
        <v>21</v>
      </c>
      <c r="K18" s="137">
        <v>22</v>
      </c>
      <c r="L18" s="137">
        <v>23</v>
      </c>
      <c r="M18" s="137">
        <v>33</v>
      </c>
      <c r="N18" s="137">
        <v>246</v>
      </c>
      <c r="O18" s="137">
        <v>159</v>
      </c>
      <c r="P18" s="137">
        <v>39</v>
      </c>
      <c r="Q18" s="137">
        <v>2</v>
      </c>
      <c r="R18" s="134">
        <f>SUM(I18:Q18)</f>
        <v>568</v>
      </c>
      <c r="S18" s="161">
        <v>1767</v>
      </c>
      <c r="T18" s="161">
        <v>702</v>
      </c>
    </row>
    <row r="19" spans="1:20" ht="18.75" customHeight="1" x14ac:dyDescent="0.15">
      <c r="A19" s="125" t="s">
        <v>96</v>
      </c>
      <c r="B19" s="137">
        <v>159</v>
      </c>
      <c r="C19" s="137">
        <v>24</v>
      </c>
      <c r="D19" s="137">
        <v>14</v>
      </c>
      <c r="E19" s="137">
        <v>24</v>
      </c>
      <c r="F19" s="137">
        <v>21</v>
      </c>
      <c r="G19" s="150">
        <v>25</v>
      </c>
      <c r="H19" s="135">
        <f>SUM(B19:G19)</f>
        <v>267</v>
      </c>
      <c r="I19" s="138">
        <v>13</v>
      </c>
      <c r="J19" s="137">
        <v>23</v>
      </c>
      <c r="K19" s="137">
        <v>27</v>
      </c>
      <c r="L19" s="137">
        <v>22</v>
      </c>
      <c r="M19" s="137">
        <v>26</v>
      </c>
      <c r="N19" s="137">
        <v>262</v>
      </c>
      <c r="O19" s="137">
        <v>178</v>
      </c>
      <c r="P19" s="137">
        <v>38</v>
      </c>
      <c r="Q19" s="137">
        <v>1</v>
      </c>
      <c r="R19" s="134">
        <f>SUM(I19:Q19)</f>
        <v>590</v>
      </c>
      <c r="S19" s="158">
        <v>2254</v>
      </c>
      <c r="T19" s="158">
        <v>894</v>
      </c>
    </row>
    <row r="20" spans="1:20" ht="18.75" customHeight="1" x14ac:dyDescent="0.15">
      <c r="A20" s="125" t="s">
        <v>4</v>
      </c>
      <c r="B20" s="137">
        <v>105</v>
      </c>
      <c r="C20" s="137">
        <v>11</v>
      </c>
      <c r="D20" s="137">
        <v>14</v>
      </c>
      <c r="E20" s="137">
        <v>14</v>
      </c>
      <c r="F20" s="137">
        <v>10</v>
      </c>
      <c r="G20" s="150">
        <v>15</v>
      </c>
      <c r="H20" s="135">
        <f>SUM(B20:G20)</f>
        <v>169</v>
      </c>
      <c r="I20" s="138">
        <v>10</v>
      </c>
      <c r="J20" s="137">
        <v>14</v>
      </c>
      <c r="K20" s="137">
        <v>3</v>
      </c>
      <c r="L20" s="137">
        <v>7</v>
      </c>
      <c r="M20" s="137">
        <v>8</v>
      </c>
      <c r="N20" s="137">
        <v>103</v>
      </c>
      <c r="O20" s="137">
        <v>94</v>
      </c>
      <c r="P20" s="137">
        <v>12</v>
      </c>
      <c r="Q20" s="137">
        <v>0</v>
      </c>
      <c r="R20" s="134">
        <f>SUM(I20:Q20)</f>
        <v>251</v>
      </c>
      <c r="S20" s="158">
        <v>993</v>
      </c>
      <c r="T20" s="158">
        <v>348</v>
      </c>
    </row>
    <row r="21" spans="1:20" ht="18.75" customHeight="1" x14ac:dyDescent="0.15">
      <c r="A21" s="125" t="s">
        <v>97</v>
      </c>
      <c r="B21" s="137">
        <v>33</v>
      </c>
      <c r="C21" s="137">
        <v>8</v>
      </c>
      <c r="D21" s="137">
        <v>3</v>
      </c>
      <c r="E21" s="137">
        <v>6</v>
      </c>
      <c r="F21" s="137">
        <v>1</v>
      </c>
      <c r="G21" s="150">
        <v>5</v>
      </c>
      <c r="H21" s="135">
        <f>SUM(B21:G21)</f>
        <v>56</v>
      </c>
      <c r="I21" s="138">
        <v>3</v>
      </c>
      <c r="J21" s="137">
        <v>8</v>
      </c>
      <c r="K21" s="137">
        <v>5</v>
      </c>
      <c r="L21" s="137">
        <v>3</v>
      </c>
      <c r="M21" s="137">
        <v>6</v>
      </c>
      <c r="N21" s="137">
        <v>74</v>
      </c>
      <c r="O21" s="137">
        <v>45</v>
      </c>
      <c r="P21" s="137">
        <v>5</v>
      </c>
      <c r="Q21" s="137">
        <v>0</v>
      </c>
      <c r="R21" s="134">
        <f>SUM(I21:Q21)</f>
        <v>149</v>
      </c>
      <c r="S21" s="158">
        <v>480</v>
      </c>
      <c r="T21" s="158">
        <v>174</v>
      </c>
    </row>
    <row r="22" spans="1:20" ht="18.75" customHeight="1" x14ac:dyDescent="0.15">
      <c r="A22" s="145" t="s">
        <v>99</v>
      </c>
      <c r="B22" s="144">
        <f t="shared" ref="B22:G22" si="4">SUM(B18:B21)</f>
        <v>420</v>
      </c>
      <c r="C22" s="144">
        <f t="shared" si="4"/>
        <v>56</v>
      </c>
      <c r="D22" s="144">
        <f t="shared" si="4"/>
        <v>48</v>
      </c>
      <c r="E22" s="144">
        <f t="shared" si="4"/>
        <v>57</v>
      </c>
      <c r="F22" s="144">
        <f t="shared" si="4"/>
        <v>50</v>
      </c>
      <c r="G22" s="151">
        <f t="shared" si="4"/>
        <v>57</v>
      </c>
      <c r="H22" s="146">
        <f>SUM(B22:G22)</f>
        <v>688</v>
      </c>
      <c r="I22" s="147">
        <f t="shared" ref="I22:Q22" si="5">SUM(I18:I21)</f>
        <v>49</v>
      </c>
      <c r="J22" s="144">
        <f t="shared" si="5"/>
        <v>66</v>
      </c>
      <c r="K22" s="144">
        <f t="shared" si="5"/>
        <v>57</v>
      </c>
      <c r="L22" s="144">
        <f t="shared" si="5"/>
        <v>55</v>
      </c>
      <c r="M22" s="144">
        <f t="shared" si="5"/>
        <v>73</v>
      </c>
      <c r="N22" s="144">
        <f t="shared" si="5"/>
        <v>685</v>
      </c>
      <c r="O22" s="144">
        <f t="shared" si="5"/>
        <v>476</v>
      </c>
      <c r="P22" s="144">
        <f t="shared" si="5"/>
        <v>94</v>
      </c>
      <c r="Q22" s="144">
        <f t="shared" si="5"/>
        <v>3</v>
      </c>
      <c r="R22" s="144">
        <f>SUM(I22:Q22)</f>
        <v>1558</v>
      </c>
      <c r="S22" s="162">
        <f>SUM(S18:S21)</f>
        <v>5494</v>
      </c>
      <c r="T22" s="162">
        <f>SUM(T18:T21)</f>
        <v>2118</v>
      </c>
    </row>
    <row r="23" spans="1:20" ht="18.75" customHeight="1" x14ac:dyDescent="0.15">
      <c r="A23" s="127"/>
      <c r="B23" s="134"/>
      <c r="C23" s="134"/>
      <c r="D23" s="134"/>
      <c r="E23" s="134"/>
      <c r="F23" s="134"/>
      <c r="G23" s="149"/>
      <c r="H23" s="135"/>
      <c r="I23" s="136"/>
      <c r="J23" s="134"/>
      <c r="K23" s="134"/>
      <c r="L23" s="134"/>
      <c r="M23" s="134"/>
      <c r="N23" s="134"/>
      <c r="O23" s="134"/>
      <c r="P23" s="134"/>
      <c r="Q23" s="134"/>
      <c r="R23" s="134"/>
      <c r="S23" s="160"/>
      <c r="T23" s="160"/>
    </row>
    <row r="24" spans="1:20" ht="18.75" customHeight="1" x14ac:dyDescent="0.15">
      <c r="A24" s="125" t="s">
        <v>100</v>
      </c>
      <c r="B24" s="137">
        <v>124</v>
      </c>
      <c r="C24" s="137">
        <v>13</v>
      </c>
      <c r="D24" s="137">
        <v>14</v>
      </c>
      <c r="E24" s="137">
        <v>19</v>
      </c>
      <c r="F24" s="137">
        <v>20</v>
      </c>
      <c r="G24" s="150">
        <v>20</v>
      </c>
      <c r="H24" s="135">
        <f>SUM(B24:G24)</f>
        <v>210</v>
      </c>
      <c r="I24" s="138">
        <v>10</v>
      </c>
      <c r="J24" s="137">
        <v>25</v>
      </c>
      <c r="K24" s="137">
        <v>30</v>
      </c>
      <c r="L24" s="137">
        <v>22</v>
      </c>
      <c r="M24" s="137">
        <v>21</v>
      </c>
      <c r="N24" s="137">
        <v>215</v>
      </c>
      <c r="O24" s="137">
        <v>155</v>
      </c>
      <c r="P24" s="137">
        <v>24</v>
      </c>
      <c r="Q24" s="137">
        <v>0</v>
      </c>
      <c r="R24" s="134">
        <f>SUM(I24:Q24)</f>
        <v>502</v>
      </c>
      <c r="S24" s="158">
        <v>1644</v>
      </c>
      <c r="T24" s="158">
        <v>634</v>
      </c>
    </row>
    <row r="25" spans="1:20" ht="18.75" customHeight="1" x14ac:dyDescent="0.15">
      <c r="A25" s="125" t="s">
        <v>101</v>
      </c>
      <c r="B25" s="137">
        <v>45</v>
      </c>
      <c r="C25" s="137">
        <v>5</v>
      </c>
      <c r="D25" s="137">
        <v>4</v>
      </c>
      <c r="E25" s="137">
        <v>13</v>
      </c>
      <c r="F25" s="137">
        <v>10</v>
      </c>
      <c r="G25" s="150">
        <v>6</v>
      </c>
      <c r="H25" s="135">
        <f>SUM(B25:G25)</f>
        <v>83</v>
      </c>
      <c r="I25" s="138">
        <v>25</v>
      </c>
      <c r="J25" s="137">
        <v>26</v>
      </c>
      <c r="K25" s="137">
        <v>31</v>
      </c>
      <c r="L25" s="137">
        <v>29</v>
      </c>
      <c r="M25" s="137">
        <v>33</v>
      </c>
      <c r="N25" s="137">
        <v>300</v>
      </c>
      <c r="O25" s="137">
        <v>243</v>
      </c>
      <c r="P25" s="137">
        <v>42</v>
      </c>
      <c r="Q25" s="137">
        <v>0</v>
      </c>
      <c r="R25" s="134">
        <f>SUM(I25:Q25)</f>
        <v>729</v>
      </c>
      <c r="S25" s="158">
        <v>1725</v>
      </c>
      <c r="T25" s="158">
        <v>745</v>
      </c>
    </row>
    <row r="26" spans="1:20" ht="18.75" customHeight="1" x14ac:dyDescent="0.15">
      <c r="A26" s="145" t="s">
        <v>102</v>
      </c>
      <c r="B26" s="144">
        <f t="shared" ref="B26:G26" si="6">SUM(B24:B25)</f>
        <v>169</v>
      </c>
      <c r="C26" s="144">
        <f t="shared" si="6"/>
        <v>18</v>
      </c>
      <c r="D26" s="144">
        <f t="shared" si="6"/>
        <v>18</v>
      </c>
      <c r="E26" s="144">
        <f t="shared" si="6"/>
        <v>32</v>
      </c>
      <c r="F26" s="144">
        <f t="shared" si="6"/>
        <v>30</v>
      </c>
      <c r="G26" s="151">
        <f t="shared" si="6"/>
        <v>26</v>
      </c>
      <c r="H26" s="146">
        <f>SUM(B26:G26)</f>
        <v>293</v>
      </c>
      <c r="I26" s="147">
        <f t="shared" ref="I26:Q26" si="7">SUM(I24:I25)</f>
        <v>35</v>
      </c>
      <c r="J26" s="144">
        <f t="shared" si="7"/>
        <v>51</v>
      </c>
      <c r="K26" s="144">
        <f t="shared" si="7"/>
        <v>61</v>
      </c>
      <c r="L26" s="144">
        <f t="shared" si="7"/>
        <v>51</v>
      </c>
      <c r="M26" s="144">
        <f t="shared" si="7"/>
        <v>54</v>
      </c>
      <c r="N26" s="144">
        <f t="shared" si="7"/>
        <v>515</v>
      </c>
      <c r="O26" s="144">
        <f t="shared" si="7"/>
        <v>398</v>
      </c>
      <c r="P26" s="144">
        <f t="shared" si="7"/>
        <v>66</v>
      </c>
      <c r="Q26" s="144">
        <f t="shared" si="7"/>
        <v>0</v>
      </c>
      <c r="R26" s="144">
        <f>SUM(I26:Q26)</f>
        <v>1231</v>
      </c>
      <c r="S26" s="162">
        <f>SUM(S24:S25)</f>
        <v>3369</v>
      </c>
      <c r="T26" s="162">
        <f>SUM(T24:T25)</f>
        <v>1379</v>
      </c>
    </row>
    <row r="27" spans="1:20" ht="18.75" customHeight="1" x14ac:dyDescent="0.15">
      <c r="A27" s="127"/>
      <c r="B27" s="134"/>
      <c r="C27" s="134"/>
      <c r="D27" s="134"/>
      <c r="E27" s="134"/>
      <c r="F27" s="134"/>
      <c r="G27" s="149"/>
      <c r="H27" s="135"/>
      <c r="I27" s="136"/>
      <c r="J27" s="134"/>
      <c r="K27" s="134"/>
      <c r="L27" s="134"/>
      <c r="M27" s="134"/>
      <c r="N27" s="134"/>
      <c r="O27" s="134"/>
      <c r="P27" s="134"/>
      <c r="Q27" s="134"/>
      <c r="R27" s="134"/>
      <c r="S27" s="160"/>
      <c r="T27" s="160"/>
    </row>
    <row r="28" spans="1:20" ht="18.75" customHeight="1" x14ac:dyDescent="0.15">
      <c r="A28" s="125" t="s">
        <v>103</v>
      </c>
      <c r="B28" s="137">
        <v>78</v>
      </c>
      <c r="C28" s="137">
        <v>13</v>
      </c>
      <c r="D28" s="137">
        <v>11</v>
      </c>
      <c r="E28" s="137">
        <v>11</v>
      </c>
      <c r="F28" s="137">
        <v>9</v>
      </c>
      <c r="G28" s="150">
        <v>8</v>
      </c>
      <c r="H28" s="135">
        <f t="shared" ref="H28:H33" si="8">SUM(B28:G28)</f>
        <v>130</v>
      </c>
      <c r="I28" s="138">
        <v>13</v>
      </c>
      <c r="J28" s="137">
        <v>18</v>
      </c>
      <c r="K28" s="137">
        <v>22</v>
      </c>
      <c r="L28" s="137">
        <v>38</v>
      </c>
      <c r="M28" s="137">
        <v>30</v>
      </c>
      <c r="N28" s="137">
        <v>200</v>
      </c>
      <c r="O28" s="137">
        <v>183</v>
      </c>
      <c r="P28" s="137">
        <v>35</v>
      </c>
      <c r="Q28" s="137">
        <v>3</v>
      </c>
      <c r="R28" s="134">
        <f t="shared" ref="R28:R33" si="9">SUM(I28:Q28)</f>
        <v>542</v>
      </c>
      <c r="S28" s="158">
        <v>1538</v>
      </c>
      <c r="T28" s="158">
        <v>618</v>
      </c>
    </row>
    <row r="29" spans="1:20" ht="18.75" customHeight="1" x14ac:dyDescent="0.15">
      <c r="A29" s="125" t="s">
        <v>104</v>
      </c>
      <c r="B29" s="137">
        <v>83</v>
      </c>
      <c r="C29" s="137">
        <v>15</v>
      </c>
      <c r="D29" s="137">
        <v>11</v>
      </c>
      <c r="E29" s="137">
        <v>11</v>
      </c>
      <c r="F29" s="137">
        <v>16</v>
      </c>
      <c r="G29" s="150">
        <v>15</v>
      </c>
      <c r="H29" s="135">
        <f t="shared" si="8"/>
        <v>151</v>
      </c>
      <c r="I29" s="138">
        <v>13</v>
      </c>
      <c r="J29" s="137">
        <v>18</v>
      </c>
      <c r="K29" s="137">
        <v>18</v>
      </c>
      <c r="L29" s="137">
        <v>25</v>
      </c>
      <c r="M29" s="137">
        <v>27</v>
      </c>
      <c r="N29" s="137">
        <v>262</v>
      </c>
      <c r="O29" s="137">
        <v>224</v>
      </c>
      <c r="P29" s="137">
        <v>64</v>
      </c>
      <c r="Q29" s="137">
        <v>1</v>
      </c>
      <c r="R29" s="134">
        <f t="shared" si="9"/>
        <v>652</v>
      </c>
      <c r="S29" s="158">
        <v>1648</v>
      </c>
      <c r="T29" s="158">
        <v>637</v>
      </c>
    </row>
    <row r="30" spans="1:20" ht="18.75" customHeight="1" x14ac:dyDescent="0.15">
      <c r="A30" s="125" t="s">
        <v>105</v>
      </c>
      <c r="B30" s="137">
        <v>29</v>
      </c>
      <c r="C30" s="137">
        <v>2</v>
      </c>
      <c r="D30" s="137">
        <v>4</v>
      </c>
      <c r="E30" s="137">
        <v>2</v>
      </c>
      <c r="F30" s="137">
        <v>6</v>
      </c>
      <c r="G30" s="150">
        <v>4</v>
      </c>
      <c r="H30" s="135">
        <f t="shared" si="8"/>
        <v>47</v>
      </c>
      <c r="I30" s="138">
        <v>5</v>
      </c>
      <c r="J30" s="137">
        <v>4</v>
      </c>
      <c r="K30" s="137">
        <v>5</v>
      </c>
      <c r="L30" s="137">
        <v>7</v>
      </c>
      <c r="M30" s="137">
        <v>9</v>
      </c>
      <c r="N30" s="137">
        <v>91</v>
      </c>
      <c r="O30" s="137">
        <v>61</v>
      </c>
      <c r="P30" s="137">
        <v>15</v>
      </c>
      <c r="Q30" s="137">
        <v>0</v>
      </c>
      <c r="R30" s="134">
        <f t="shared" si="9"/>
        <v>197</v>
      </c>
      <c r="S30" s="158">
        <v>523</v>
      </c>
      <c r="T30" s="158">
        <v>199</v>
      </c>
    </row>
    <row r="31" spans="1:20" ht="18.75" customHeight="1" x14ac:dyDescent="0.15">
      <c r="A31" s="125" t="s">
        <v>106</v>
      </c>
      <c r="B31" s="137">
        <v>5</v>
      </c>
      <c r="C31" s="137">
        <v>1</v>
      </c>
      <c r="D31" s="137">
        <v>1</v>
      </c>
      <c r="E31" s="137">
        <v>1</v>
      </c>
      <c r="F31" s="137">
        <v>0</v>
      </c>
      <c r="G31" s="150">
        <v>0</v>
      </c>
      <c r="H31" s="135">
        <f t="shared" si="8"/>
        <v>8</v>
      </c>
      <c r="I31" s="138">
        <v>0</v>
      </c>
      <c r="J31" s="137">
        <v>1</v>
      </c>
      <c r="K31" s="137">
        <v>4</v>
      </c>
      <c r="L31" s="137">
        <v>1</v>
      </c>
      <c r="M31" s="137">
        <v>2</v>
      </c>
      <c r="N31" s="137">
        <v>23</v>
      </c>
      <c r="O31" s="137">
        <v>21</v>
      </c>
      <c r="P31" s="137">
        <v>5</v>
      </c>
      <c r="Q31" s="137">
        <v>0</v>
      </c>
      <c r="R31" s="134">
        <f t="shared" si="9"/>
        <v>57</v>
      </c>
      <c r="S31" s="158">
        <v>120</v>
      </c>
      <c r="T31" s="158">
        <v>52</v>
      </c>
    </row>
    <row r="32" spans="1:20" ht="18.75" customHeight="1" x14ac:dyDescent="0.15">
      <c r="A32" s="125" t="s">
        <v>107</v>
      </c>
      <c r="B32" s="137">
        <v>17</v>
      </c>
      <c r="C32" s="137">
        <v>0</v>
      </c>
      <c r="D32" s="137">
        <v>2</v>
      </c>
      <c r="E32" s="137">
        <v>3</v>
      </c>
      <c r="F32" s="137">
        <v>5</v>
      </c>
      <c r="G32" s="150">
        <v>1</v>
      </c>
      <c r="H32" s="135">
        <f t="shared" si="8"/>
        <v>28</v>
      </c>
      <c r="I32" s="138">
        <v>11</v>
      </c>
      <c r="J32" s="137">
        <v>11</v>
      </c>
      <c r="K32" s="137">
        <v>10</v>
      </c>
      <c r="L32" s="137">
        <v>14</v>
      </c>
      <c r="M32" s="137">
        <v>15</v>
      </c>
      <c r="N32" s="137">
        <v>149</v>
      </c>
      <c r="O32" s="137">
        <v>147</v>
      </c>
      <c r="P32" s="137">
        <v>28</v>
      </c>
      <c r="Q32" s="137">
        <v>1</v>
      </c>
      <c r="R32" s="134">
        <f t="shared" si="9"/>
        <v>386</v>
      </c>
      <c r="S32" s="158">
        <v>842</v>
      </c>
      <c r="T32" s="158">
        <v>351</v>
      </c>
    </row>
    <row r="33" spans="1:20" ht="18.75" customHeight="1" x14ac:dyDescent="0.15">
      <c r="A33" s="145" t="s">
        <v>108</v>
      </c>
      <c r="B33" s="144">
        <f t="shared" ref="B33:G33" si="10">SUM(B28:B32)</f>
        <v>212</v>
      </c>
      <c r="C33" s="144">
        <f t="shared" si="10"/>
        <v>31</v>
      </c>
      <c r="D33" s="144">
        <f t="shared" si="10"/>
        <v>29</v>
      </c>
      <c r="E33" s="144">
        <f t="shared" si="10"/>
        <v>28</v>
      </c>
      <c r="F33" s="144">
        <f t="shared" si="10"/>
        <v>36</v>
      </c>
      <c r="G33" s="151">
        <f t="shared" si="10"/>
        <v>28</v>
      </c>
      <c r="H33" s="155">
        <f t="shared" si="8"/>
        <v>364</v>
      </c>
      <c r="I33" s="147">
        <f t="shared" ref="I33:Q33" si="11">SUM(I28:I32)</f>
        <v>42</v>
      </c>
      <c r="J33" s="144">
        <f t="shared" si="11"/>
        <v>52</v>
      </c>
      <c r="K33" s="144">
        <f t="shared" si="11"/>
        <v>59</v>
      </c>
      <c r="L33" s="144">
        <f t="shared" si="11"/>
        <v>85</v>
      </c>
      <c r="M33" s="144">
        <f t="shared" si="11"/>
        <v>83</v>
      </c>
      <c r="N33" s="144">
        <f t="shared" si="11"/>
        <v>725</v>
      </c>
      <c r="O33" s="144">
        <f t="shared" si="11"/>
        <v>636</v>
      </c>
      <c r="P33" s="144">
        <f t="shared" si="11"/>
        <v>147</v>
      </c>
      <c r="Q33" s="144">
        <f t="shared" si="11"/>
        <v>5</v>
      </c>
      <c r="R33" s="144">
        <f t="shared" si="9"/>
        <v>1834</v>
      </c>
      <c r="S33" s="159">
        <f>SUM(S28:S32)</f>
        <v>4671</v>
      </c>
      <c r="T33" s="159">
        <f>SUM(T28:T32)</f>
        <v>1857</v>
      </c>
    </row>
    <row r="34" spans="1:20" ht="18.75" customHeight="1" x14ac:dyDescent="0.15">
      <c r="A34" s="127"/>
      <c r="B34" s="134"/>
      <c r="C34" s="134"/>
      <c r="D34" s="134"/>
      <c r="E34" s="134"/>
      <c r="F34" s="134"/>
      <c r="G34" s="149"/>
      <c r="H34" s="156"/>
      <c r="I34" s="136"/>
      <c r="J34" s="134"/>
      <c r="K34" s="134"/>
      <c r="L34" s="134"/>
      <c r="M34" s="134"/>
      <c r="N34" s="134"/>
      <c r="O34" s="134"/>
      <c r="P34" s="134"/>
      <c r="Q34" s="134"/>
      <c r="R34" s="134"/>
      <c r="S34" s="160"/>
      <c r="T34" s="160"/>
    </row>
    <row r="35" spans="1:20" ht="18.75" customHeight="1" x14ac:dyDescent="0.15">
      <c r="A35" s="125" t="s">
        <v>109</v>
      </c>
      <c r="B35" s="137">
        <v>136</v>
      </c>
      <c r="C35" s="137">
        <v>18</v>
      </c>
      <c r="D35" s="137">
        <v>18</v>
      </c>
      <c r="E35" s="137">
        <v>20</v>
      </c>
      <c r="F35" s="137">
        <v>20</v>
      </c>
      <c r="G35" s="150">
        <v>17</v>
      </c>
      <c r="H35" s="135">
        <f>SUM(B35:G35)</f>
        <v>229</v>
      </c>
      <c r="I35" s="138">
        <v>23</v>
      </c>
      <c r="J35" s="137">
        <v>34</v>
      </c>
      <c r="K35" s="137">
        <v>36</v>
      </c>
      <c r="L35" s="137">
        <v>35</v>
      </c>
      <c r="M35" s="137">
        <v>45</v>
      </c>
      <c r="N35" s="137">
        <v>509</v>
      </c>
      <c r="O35" s="137">
        <v>464</v>
      </c>
      <c r="P35" s="137">
        <v>107</v>
      </c>
      <c r="Q35" s="137">
        <v>5</v>
      </c>
      <c r="R35" s="134">
        <f>SUM(I35:Q35)</f>
        <v>1258</v>
      </c>
      <c r="S35" s="158">
        <v>2861</v>
      </c>
      <c r="T35" s="158">
        <v>1142</v>
      </c>
    </row>
    <row r="36" spans="1:20" ht="18.75" customHeight="1" x14ac:dyDescent="0.15">
      <c r="A36" s="130" t="s">
        <v>110</v>
      </c>
      <c r="B36" s="139">
        <f t="shared" ref="B36:G36" si="12">SUM(B35)</f>
        <v>136</v>
      </c>
      <c r="C36" s="139">
        <f t="shared" si="12"/>
        <v>18</v>
      </c>
      <c r="D36" s="139">
        <f t="shared" si="12"/>
        <v>18</v>
      </c>
      <c r="E36" s="139">
        <f t="shared" si="12"/>
        <v>20</v>
      </c>
      <c r="F36" s="139">
        <f t="shared" si="12"/>
        <v>20</v>
      </c>
      <c r="G36" s="152">
        <f t="shared" si="12"/>
        <v>17</v>
      </c>
      <c r="H36" s="135">
        <f>SUM(B36:G36)</f>
        <v>229</v>
      </c>
      <c r="I36" s="140">
        <f t="shared" ref="I36:Q36" si="13">SUM(I35)</f>
        <v>23</v>
      </c>
      <c r="J36" s="139">
        <f t="shared" si="13"/>
        <v>34</v>
      </c>
      <c r="K36" s="139">
        <f t="shared" si="13"/>
        <v>36</v>
      </c>
      <c r="L36" s="139">
        <f t="shared" si="13"/>
        <v>35</v>
      </c>
      <c r="M36" s="139">
        <f t="shared" si="13"/>
        <v>45</v>
      </c>
      <c r="N36" s="139">
        <f t="shared" si="13"/>
        <v>509</v>
      </c>
      <c r="O36" s="139">
        <f t="shared" si="13"/>
        <v>464</v>
      </c>
      <c r="P36" s="139">
        <f t="shared" si="13"/>
        <v>107</v>
      </c>
      <c r="Q36" s="139">
        <f t="shared" si="13"/>
        <v>5</v>
      </c>
      <c r="R36" s="139">
        <f>SUM(I36:Q36)</f>
        <v>1258</v>
      </c>
      <c r="S36" s="159">
        <f>SUM(S35)</f>
        <v>2861</v>
      </c>
      <c r="T36" s="159">
        <f>SUM(T35)</f>
        <v>1142</v>
      </c>
    </row>
    <row r="37" spans="1:20" ht="30.75" customHeight="1" x14ac:dyDescent="0.15">
      <c r="A37" s="131" t="s">
        <v>111</v>
      </c>
      <c r="B37" s="141">
        <f t="shared" ref="B37:G37" si="14">B16+B22+B26+B33+B36</f>
        <v>7898</v>
      </c>
      <c r="C37" s="141">
        <f t="shared" si="14"/>
        <v>815</v>
      </c>
      <c r="D37" s="141">
        <f t="shared" si="14"/>
        <v>840</v>
      </c>
      <c r="E37" s="141">
        <f t="shared" si="14"/>
        <v>818</v>
      </c>
      <c r="F37" s="141">
        <f t="shared" si="14"/>
        <v>846</v>
      </c>
      <c r="G37" s="153">
        <f t="shared" si="14"/>
        <v>791</v>
      </c>
      <c r="H37" s="142">
        <f>SUM(B37:G37)</f>
        <v>12008</v>
      </c>
      <c r="I37" s="143">
        <f t="shared" ref="I37:Q37" si="15">I16+I22+I26+I33+I36</f>
        <v>759</v>
      </c>
      <c r="J37" s="141">
        <f t="shared" si="15"/>
        <v>1046</v>
      </c>
      <c r="K37" s="141">
        <f t="shared" si="15"/>
        <v>1100</v>
      </c>
      <c r="L37" s="141">
        <f t="shared" si="15"/>
        <v>1041</v>
      </c>
      <c r="M37" s="141">
        <f t="shared" si="15"/>
        <v>1110</v>
      </c>
      <c r="N37" s="141">
        <f t="shared" si="15"/>
        <v>9421</v>
      </c>
      <c r="O37" s="141">
        <f t="shared" si="15"/>
        <v>5935</v>
      </c>
      <c r="P37" s="141">
        <f t="shared" si="15"/>
        <v>1175</v>
      </c>
      <c r="Q37" s="141">
        <f t="shared" si="15"/>
        <v>38</v>
      </c>
      <c r="R37" s="141">
        <f>SUM(I37:Q37)</f>
        <v>21625</v>
      </c>
      <c r="S37" s="163">
        <f>S16+S22+S26+S33+S36</f>
        <v>85532</v>
      </c>
      <c r="T37" s="163">
        <f>T16+T22+T26+T33+T36</f>
        <v>36717</v>
      </c>
    </row>
    <row r="38" spans="1:20" ht="16.5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</row>
    <row r="39" spans="1:20" ht="16.5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spans="1:20" ht="16.5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20" ht="16.5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</row>
    <row r="42" spans="1:20" ht="16.5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</row>
    <row r="43" spans="1:20" ht="16.5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</row>
    <row r="44" spans="1:20" ht="16.5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</row>
    <row r="45" spans="1:20" ht="16.5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</row>
    <row r="46" spans="1:20" ht="16.5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</row>
    <row r="47" spans="1:20" ht="16.5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20" ht="16.5" x14ac:dyDescent="0.15">
      <c r="A48" s="79"/>
      <c r="B48" s="79"/>
      <c r="C48" s="79"/>
      <c r="D48" s="79"/>
      <c r="E48" s="79"/>
      <c r="F48" s="79"/>
      <c r="G48" s="79"/>
      <c r="H48" s="79"/>
      <c r="I48" s="79"/>
      <c r="J48" s="79"/>
    </row>
    <row r="49" spans="1:10" ht="16.5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ht="16.5" x14ac:dyDescent="0.15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ht="16.5" x14ac:dyDescent="0.15">
      <c r="A51" s="79"/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6.5" x14ac:dyDescent="0.15">
      <c r="A52" s="79"/>
      <c r="B52" s="79"/>
      <c r="C52" s="79"/>
      <c r="D52" s="79"/>
      <c r="E52" s="79"/>
      <c r="F52" s="79"/>
      <c r="G52" s="79"/>
      <c r="H52" s="79"/>
      <c r="I52" s="79"/>
      <c r="J52" s="79"/>
    </row>
    <row r="53" spans="1:10" ht="16.5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</row>
    <row r="54" spans="1:10" ht="16.5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16.5" x14ac:dyDescent="0.15">
      <c r="A55" s="79"/>
      <c r="B55" s="79"/>
      <c r="C55" s="79"/>
      <c r="D55" s="79"/>
      <c r="E55" s="79"/>
      <c r="F55" s="79"/>
      <c r="G55" s="79"/>
      <c r="H55" s="79"/>
      <c r="I55" s="79"/>
      <c r="J55" s="79"/>
    </row>
    <row r="56" spans="1:10" ht="16.5" x14ac:dyDescent="0.15">
      <c r="A56" s="79"/>
      <c r="B56" s="79"/>
      <c r="C56" s="79"/>
      <c r="D56" s="79"/>
      <c r="E56" s="79"/>
      <c r="F56" s="79"/>
      <c r="G56" s="79"/>
      <c r="H56" s="79"/>
      <c r="I56" s="79"/>
      <c r="J56" s="79"/>
    </row>
    <row r="57" spans="1:10" ht="16.5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</row>
    <row r="58" spans="1:10" ht="16.5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</row>
    <row r="59" spans="1:10" ht="16.5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</row>
    <row r="60" spans="1:10" ht="16.5" x14ac:dyDescent="0.15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6.5" x14ac:dyDescent="0.15">
      <c r="A61" s="79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16.5" x14ac:dyDescent="0.15">
      <c r="A62" s="79"/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6.5" x14ac:dyDescent="0.15">
      <c r="A63" s="79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6.5" x14ac:dyDescent="0.15">
      <c r="A64" s="79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6.5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6.5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6.5" x14ac:dyDescent="0.15">
      <c r="A67" s="79"/>
      <c r="B67" s="79"/>
      <c r="C67" s="79"/>
      <c r="D67" s="79"/>
      <c r="E67" s="79"/>
      <c r="F67" s="79"/>
      <c r="G67" s="79"/>
      <c r="H67" s="79"/>
      <c r="I67" s="79"/>
      <c r="J67" s="79"/>
    </row>
    <row r="68" spans="1:10" ht="16.5" x14ac:dyDescent="0.15">
      <c r="A68" s="79"/>
      <c r="B68" s="79"/>
      <c r="C68" s="79"/>
      <c r="D68" s="79"/>
      <c r="E68" s="79"/>
      <c r="F68" s="79"/>
      <c r="G68" s="79"/>
      <c r="H68" s="79"/>
      <c r="I68" s="79"/>
      <c r="J68" s="79"/>
    </row>
    <row r="69" spans="1:10" ht="16.5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</row>
    <row r="70" spans="1:10" ht="16.5" x14ac:dyDescent="0.15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ht="16.5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</row>
    <row r="72" spans="1:10" ht="16.5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0" ht="16.5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ht="16.5" x14ac:dyDescent="0.15">
      <c r="A74" s="79"/>
      <c r="B74" s="79"/>
      <c r="C74" s="79"/>
      <c r="D74" s="79"/>
      <c r="E74" s="79"/>
      <c r="F74" s="79"/>
      <c r="G74" s="79"/>
      <c r="H74" s="79"/>
      <c r="I74" s="79"/>
      <c r="J74" s="79"/>
    </row>
    <row r="75" spans="1:10" ht="16.5" x14ac:dyDescent="0.15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10" ht="16.5" x14ac:dyDescent="0.15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10" ht="16.5" x14ac:dyDescent="0.15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10" ht="16.5" x14ac:dyDescent="0.15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10" ht="16.5" x14ac:dyDescent="0.1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ht="16.5" x14ac:dyDescent="0.15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 ht="16.5" x14ac:dyDescent="0.15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10" ht="16.5" x14ac:dyDescent="0.15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10" ht="16.5" x14ac:dyDescent="0.15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10" ht="16.5" x14ac:dyDescent="0.15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10" ht="16.5" x14ac:dyDescent="0.15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10" ht="16.5" x14ac:dyDescent="0.15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10" ht="16.5" x14ac:dyDescent="0.15">
      <c r="A87" s="79"/>
      <c r="B87" s="79"/>
      <c r="C87" s="79"/>
      <c r="D87" s="79"/>
      <c r="E87" s="79"/>
      <c r="F87" s="79"/>
      <c r="G87" s="79"/>
      <c r="H87" s="79"/>
      <c r="I87" s="79"/>
      <c r="J87" s="79"/>
    </row>
    <row r="88" spans="1:10" ht="16.5" x14ac:dyDescent="0.15">
      <c r="A88" s="79"/>
      <c r="B88" s="79"/>
      <c r="C88" s="79"/>
      <c r="D88" s="79"/>
      <c r="E88" s="79"/>
      <c r="F88" s="79"/>
      <c r="G88" s="79"/>
      <c r="H88" s="79"/>
      <c r="I88" s="79"/>
      <c r="J88" s="79"/>
    </row>
    <row r="89" spans="1:10" ht="16.5" x14ac:dyDescent="0.15">
      <c r="A89" s="79"/>
      <c r="B89" s="79"/>
      <c r="C89" s="79"/>
      <c r="D89" s="79"/>
      <c r="E89" s="79"/>
      <c r="F89" s="79"/>
      <c r="G89" s="79"/>
      <c r="H89" s="79"/>
      <c r="I89" s="79"/>
      <c r="J89" s="79"/>
    </row>
    <row r="90" spans="1:10" ht="16.5" x14ac:dyDescent="0.15">
      <c r="A90" s="79"/>
      <c r="B90" s="79"/>
      <c r="C90" s="79"/>
      <c r="D90" s="79"/>
      <c r="E90" s="79"/>
      <c r="F90" s="79"/>
      <c r="G90" s="79"/>
      <c r="H90" s="79"/>
      <c r="I90" s="79"/>
      <c r="J90" s="79"/>
    </row>
    <row r="91" spans="1:10" ht="16.5" x14ac:dyDescent="0.15">
      <c r="A91" s="79"/>
      <c r="B91" s="79"/>
      <c r="C91" s="79"/>
      <c r="D91" s="79"/>
      <c r="E91" s="79"/>
      <c r="F91" s="79"/>
      <c r="G91" s="79"/>
      <c r="H91" s="79"/>
      <c r="I91" s="79"/>
      <c r="J91" s="79"/>
    </row>
    <row r="92" spans="1:10" ht="16.5" x14ac:dyDescent="0.15">
      <c r="A92" s="79"/>
      <c r="B92" s="79"/>
      <c r="C92" s="79"/>
      <c r="D92" s="79"/>
      <c r="E92" s="79"/>
      <c r="F92" s="79"/>
      <c r="G92" s="79"/>
      <c r="H92" s="79"/>
      <c r="I92" s="79"/>
      <c r="J92" s="79"/>
    </row>
    <row r="93" spans="1:10" ht="16.5" x14ac:dyDescent="0.15">
      <c r="A93" s="79"/>
      <c r="B93" s="79"/>
      <c r="C93" s="79"/>
      <c r="D93" s="79"/>
      <c r="E93" s="79"/>
      <c r="F93" s="79"/>
      <c r="G93" s="79"/>
      <c r="H93" s="79"/>
      <c r="I93" s="79"/>
      <c r="J93" s="79"/>
    </row>
    <row r="94" spans="1:10" ht="16.5" x14ac:dyDescent="0.15">
      <c r="A94" s="79"/>
      <c r="B94" s="79"/>
      <c r="C94" s="79"/>
      <c r="D94" s="79"/>
      <c r="E94" s="79"/>
      <c r="F94" s="79"/>
      <c r="G94" s="79"/>
      <c r="H94" s="79"/>
      <c r="I94" s="79"/>
      <c r="J94" s="79"/>
    </row>
    <row r="95" spans="1:10" ht="16.5" x14ac:dyDescent="0.15">
      <c r="A95" s="79"/>
      <c r="B95" s="79"/>
      <c r="C95" s="79"/>
      <c r="D95" s="79"/>
      <c r="E95" s="79"/>
      <c r="F95" s="79"/>
      <c r="G95" s="79"/>
      <c r="H95" s="79"/>
      <c r="I95" s="79"/>
      <c r="J95" s="79"/>
    </row>
    <row r="96" spans="1:10" ht="16.5" x14ac:dyDescent="0.15">
      <c r="A96" s="79"/>
      <c r="B96" s="79"/>
      <c r="C96" s="79"/>
      <c r="D96" s="79"/>
      <c r="E96" s="79"/>
      <c r="F96" s="79"/>
      <c r="G96" s="79"/>
      <c r="H96" s="79"/>
      <c r="I96" s="79"/>
      <c r="J96" s="79"/>
    </row>
    <row r="97" spans="1:10" ht="16.5" x14ac:dyDescent="0.15">
      <c r="A97" s="79"/>
      <c r="B97" s="79"/>
      <c r="C97" s="79"/>
      <c r="D97" s="79"/>
      <c r="E97" s="79"/>
      <c r="F97" s="79"/>
      <c r="G97" s="79"/>
      <c r="H97" s="79"/>
      <c r="I97" s="79"/>
      <c r="J97" s="79"/>
    </row>
    <row r="98" spans="1:10" ht="16.5" x14ac:dyDescent="0.15">
      <c r="A98" s="79"/>
      <c r="B98" s="79"/>
      <c r="C98" s="79"/>
      <c r="D98" s="79"/>
      <c r="E98" s="79"/>
      <c r="F98" s="79"/>
      <c r="G98" s="79"/>
      <c r="H98" s="79"/>
      <c r="I98" s="79"/>
      <c r="J98" s="79"/>
    </row>
    <row r="99" spans="1:10" ht="16.5" x14ac:dyDescent="0.15">
      <c r="A99" s="79"/>
      <c r="B99" s="79"/>
      <c r="C99" s="79"/>
      <c r="D99" s="79"/>
      <c r="E99" s="79"/>
      <c r="F99" s="79"/>
      <c r="G99" s="79"/>
      <c r="H99" s="79"/>
      <c r="I99" s="79"/>
      <c r="J99" s="79"/>
    </row>
    <row r="100" spans="1:10" ht="16.5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ht="16.5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</row>
    <row r="102" spans="1:10" ht="16.5" x14ac:dyDescent="0.15">
      <c r="A102" s="79"/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1:10" ht="16.5" x14ac:dyDescent="0.15">
      <c r="A103" s="79"/>
      <c r="B103" s="79"/>
      <c r="C103" s="79"/>
      <c r="D103" s="79"/>
      <c r="E103" s="79"/>
      <c r="F103" s="79"/>
      <c r="G103" s="79"/>
      <c r="H103" s="79"/>
      <c r="I103" s="79"/>
      <c r="J103" s="79"/>
    </row>
    <row r="104" spans="1:10" ht="16.5" x14ac:dyDescent="0.15">
      <c r="A104" s="79"/>
      <c r="B104" s="79"/>
      <c r="C104" s="79"/>
      <c r="D104" s="79"/>
      <c r="E104" s="79"/>
      <c r="F104" s="79"/>
      <c r="G104" s="79"/>
      <c r="H104" s="79"/>
      <c r="I104" s="79"/>
      <c r="J104" s="79"/>
    </row>
    <row r="105" spans="1:10" ht="16.5" x14ac:dyDescent="0.15">
      <c r="A105" s="79"/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1:10" ht="16.5" x14ac:dyDescent="0.15">
      <c r="A106" s="79"/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0" ht="16.5" x14ac:dyDescent="0.15">
      <c r="A107" s="79"/>
      <c r="B107" s="79"/>
      <c r="C107" s="79"/>
      <c r="D107" s="79"/>
      <c r="E107" s="79"/>
      <c r="F107" s="79"/>
      <c r="G107" s="79"/>
      <c r="H107" s="79"/>
      <c r="I107" s="79"/>
      <c r="J107" s="79"/>
    </row>
    <row r="108" spans="1:10" ht="16.5" x14ac:dyDescent="0.15">
      <c r="A108" s="79"/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 ht="16.5" x14ac:dyDescent="0.15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ht="16.5" x14ac:dyDescent="0.15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ht="16.5" x14ac:dyDescent="0.15">
      <c r="A111" s="79"/>
      <c r="B111" s="79"/>
      <c r="C111" s="79"/>
      <c r="D111" s="79"/>
      <c r="E111" s="79"/>
      <c r="F111" s="79"/>
      <c r="G111" s="79"/>
      <c r="H111" s="79"/>
      <c r="I111" s="79"/>
      <c r="J111" s="79"/>
    </row>
    <row r="112" spans="1:10" ht="16.5" x14ac:dyDescent="0.15">
      <c r="A112" s="79"/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1:10" ht="16.5" x14ac:dyDescent="0.15">
      <c r="A113" s="79"/>
      <c r="B113" s="79"/>
      <c r="C113" s="79"/>
      <c r="D113" s="79"/>
      <c r="E113" s="79"/>
      <c r="F113" s="79"/>
      <c r="G113" s="79"/>
      <c r="H113" s="79"/>
      <c r="I113" s="79"/>
      <c r="J113" s="79"/>
    </row>
    <row r="114" spans="1:10" ht="16.5" x14ac:dyDescent="0.15">
      <c r="A114" s="79"/>
      <c r="B114" s="79"/>
      <c r="C114" s="79"/>
      <c r="D114" s="79"/>
      <c r="E114" s="79"/>
      <c r="F114" s="79"/>
      <c r="G114" s="79"/>
      <c r="H114" s="79"/>
      <c r="I114" s="79"/>
      <c r="J114" s="79"/>
    </row>
    <row r="115" spans="1:10" ht="16.5" x14ac:dyDescent="0.15">
      <c r="A115" s="79"/>
      <c r="B115" s="79"/>
      <c r="C115" s="79"/>
      <c r="D115" s="79"/>
      <c r="E115" s="79"/>
      <c r="F115" s="79"/>
      <c r="G115" s="79"/>
      <c r="H115" s="79"/>
      <c r="I115" s="79"/>
      <c r="J115" s="79"/>
    </row>
    <row r="116" spans="1:10" ht="16.5" x14ac:dyDescent="0.15">
      <c r="A116" s="79"/>
      <c r="B116" s="79"/>
      <c r="C116" s="79"/>
      <c r="D116" s="79"/>
      <c r="E116" s="79"/>
      <c r="F116" s="79"/>
      <c r="G116" s="79"/>
      <c r="H116" s="79"/>
      <c r="I116" s="79"/>
      <c r="J116" s="79"/>
    </row>
    <row r="117" spans="1:10" ht="16.5" x14ac:dyDescent="0.15">
      <c r="A117" s="79"/>
      <c r="B117" s="79"/>
      <c r="C117" s="79"/>
      <c r="D117" s="79"/>
      <c r="E117" s="79"/>
      <c r="F117" s="79"/>
      <c r="G117" s="79"/>
      <c r="H117" s="79"/>
      <c r="I117" s="79"/>
      <c r="J117" s="79"/>
    </row>
    <row r="118" spans="1:10" ht="16.5" x14ac:dyDescent="0.15">
      <c r="A118" s="79"/>
      <c r="B118" s="79"/>
      <c r="C118" s="79"/>
      <c r="D118" s="79"/>
      <c r="E118" s="79"/>
      <c r="F118" s="79"/>
      <c r="G118" s="79"/>
      <c r="H118" s="79"/>
      <c r="I118" s="79"/>
      <c r="J118" s="79"/>
    </row>
    <row r="119" spans="1:10" ht="16.5" x14ac:dyDescent="0.15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ht="16.5" x14ac:dyDescent="0.15">
      <c r="A120" s="79"/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ht="16.5" x14ac:dyDescent="0.15">
      <c r="A121" s="79"/>
      <c r="B121" s="79"/>
      <c r="C121" s="79"/>
      <c r="D121" s="79"/>
      <c r="E121" s="79"/>
      <c r="F121" s="79"/>
      <c r="G121" s="79"/>
      <c r="H121" s="79"/>
      <c r="I121" s="79"/>
      <c r="J121" s="79"/>
    </row>
    <row r="122" spans="1:10" ht="16.5" x14ac:dyDescent="0.1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0" ht="16.5" x14ac:dyDescent="0.15">
      <c r="A123" s="79"/>
      <c r="B123" s="79"/>
      <c r="C123" s="79"/>
      <c r="D123" s="79"/>
      <c r="E123" s="79"/>
      <c r="F123" s="79"/>
      <c r="G123" s="79"/>
      <c r="H123" s="79"/>
      <c r="I123" s="79"/>
      <c r="J123" s="79"/>
    </row>
    <row r="124" spans="1:10" ht="16.5" x14ac:dyDescent="0.15">
      <c r="A124" s="79"/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10" ht="16.5" x14ac:dyDescent="0.15">
      <c r="A125" s="79"/>
      <c r="B125" s="79"/>
      <c r="C125" s="79"/>
      <c r="D125" s="79"/>
      <c r="E125" s="79"/>
      <c r="F125" s="79"/>
      <c r="G125" s="79"/>
      <c r="H125" s="79"/>
      <c r="I125" s="79"/>
      <c r="J125" s="79"/>
    </row>
    <row r="126" spans="1:10" ht="16.5" x14ac:dyDescent="0.15">
      <c r="A126" s="79"/>
      <c r="B126" s="79"/>
      <c r="C126" s="79"/>
      <c r="D126" s="79"/>
      <c r="E126" s="79"/>
      <c r="F126" s="79"/>
      <c r="G126" s="79"/>
      <c r="H126" s="79"/>
      <c r="I126" s="79"/>
      <c r="J126" s="79"/>
    </row>
    <row r="127" spans="1:10" ht="16.5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ht="16.5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</row>
    <row r="129" spans="1:10" ht="16.5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</row>
    <row r="130" spans="1:10" ht="16.5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</row>
    <row r="131" spans="1:10" ht="16.5" x14ac:dyDescent="0.15">
      <c r="A131" s="79"/>
      <c r="B131" s="79"/>
      <c r="C131" s="79"/>
      <c r="D131" s="79"/>
      <c r="E131" s="79"/>
      <c r="F131" s="79"/>
      <c r="G131" s="79"/>
      <c r="H131" s="79"/>
      <c r="I131" s="79"/>
      <c r="J131" s="79"/>
    </row>
    <row r="132" spans="1:10" ht="16.5" x14ac:dyDescent="0.15">
      <c r="A132" s="79"/>
      <c r="B132" s="79"/>
      <c r="C132" s="79"/>
      <c r="D132" s="79"/>
      <c r="E132" s="79"/>
      <c r="F132" s="79"/>
      <c r="G132" s="79"/>
      <c r="H132" s="79"/>
      <c r="I132" s="79"/>
      <c r="J132" s="79"/>
    </row>
    <row r="133" spans="1:10" ht="16.5" x14ac:dyDescent="0.15">
      <c r="A133" s="79"/>
      <c r="B133" s="79"/>
      <c r="C133" s="79"/>
      <c r="D133" s="79"/>
      <c r="E133" s="79"/>
      <c r="F133" s="79"/>
      <c r="G133" s="79"/>
      <c r="H133" s="79"/>
      <c r="I133" s="79"/>
      <c r="J133" s="79"/>
    </row>
    <row r="134" spans="1:10" ht="16.5" x14ac:dyDescent="0.15">
      <c r="A134" s="79"/>
      <c r="B134" s="79"/>
      <c r="C134" s="79"/>
      <c r="D134" s="79"/>
      <c r="E134" s="79"/>
      <c r="F134" s="79"/>
      <c r="G134" s="79"/>
      <c r="H134" s="79"/>
      <c r="I134" s="79"/>
      <c r="J134" s="79"/>
    </row>
    <row r="135" spans="1:10" ht="16.5" x14ac:dyDescent="0.15">
      <c r="A135" s="79"/>
      <c r="B135" s="79"/>
      <c r="C135" s="79"/>
      <c r="D135" s="79"/>
      <c r="E135" s="79"/>
      <c r="F135" s="79"/>
      <c r="G135" s="79"/>
      <c r="H135" s="79"/>
      <c r="I135" s="79"/>
      <c r="J135" s="79"/>
    </row>
    <row r="136" spans="1:10" ht="16.5" x14ac:dyDescent="0.15">
      <c r="A136" s="79"/>
      <c r="B136" s="79"/>
      <c r="C136" s="79"/>
      <c r="D136" s="79"/>
      <c r="E136" s="79"/>
      <c r="F136" s="79"/>
      <c r="G136" s="79"/>
      <c r="H136" s="79"/>
      <c r="I136" s="79"/>
      <c r="J136" s="79"/>
    </row>
    <row r="137" spans="1:10" ht="16.5" x14ac:dyDescent="0.15">
      <c r="A137" s="79"/>
      <c r="B137" s="79"/>
      <c r="C137" s="79"/>
      <c r="D137" s="79"/>
      <c r="E137" s="79"/>
      <c r="F137" s="79"/>
      <c r="G137" s="79"/>
      <c r="H137" s="79"/>
      <c r="I137" s="79"/>
      <c r="J137" s="79"/>
    </row>
    <row r="138" spans="1:10" ht="16.5" x14ac:dyDescent="0.15">
      <c r="A138" s="79"/>
      <c r="B138" s="79"/>
      <c r="C138" s="79"/>
      <c r="D138" s="79"/>
      <c r="E138" s="79"/>
      <c r="F138" s="79"/>
      <c r="G138" s="79"/>
      <c r="H138" s="79"/>
      <c r="I138" s="79"/>
      <c r="J138" s="79"/>
    </row>
    <row r="139" spans="1:10" ht="16.5" x14ac:dyDescent="0.15">
      <c r="A139" s="79"/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1:10" ht="16.5" x14ac:dyDescent="0.15">
      <c r="A140" s="79"/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1:10" ht="16.5" x14ac:dyDescent="0.15">
      <c r="A141" s="79"/>
      <c r="B141" s="79"/>
      <c r="C141" s="79"/>
      <c r="D141" s="79"/>
      <c r="E141" s="79"/>
      <c r="F141" s="79"/>
      <c r="G141" s="79"/>
      <c r="H141" s="79"/>
      <c r="I141" s="79"/>
      <c r="J141" s="79"/>
    </row>
    <row r="142" spans="1:10" ht="16.5" x14ac:dyDescent="0.15">
      <c r="A142" s="79"/>
      <c r="B142" s="79"/>
      <c r="C142" s="79"/>
      <c r="D142" s="79"/>
      <c r="E142" s="79"/>
      <c r="F142" s="79"/>
      <c r="G142" s="79"/>
      <c r="H142" s="79"/>
      <c r="I142" s="79"/>
      <c r="J142" s="79"/>
    </row>
    <row r="143" spans="1:10" ht="16.5" x14ac:dyDescent="0.15">
      <c r="A143" s="79"/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1:10" ht="16.5" x14ac:dyDescent="0.15">
      <c r="A144" s="79"/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1:10" ht="16.5" x14ac:dyDescent="0.15">
      <c r="A145" s="79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ht="16.5" x14ac:dyDescent="0.15">
      <c r="A146" s="79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ht="16.5" x14ac:dyDescent="0.15">
      <c r="A147" s="79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ht="16.5" x14ac:dyDescent="0.15">
      <c r="A148" s="79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ht="16.5" x14ac:dyDescent="0.15">
      <c r="A149" s="79"/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ht="16.5" x14ac:dyDescent="0.15">
      <c r="A150" s="79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ht="16.5" x14ac:dyDescent="0.15">
      <c r="A151" s="79"/>
      <c r="B151" s="79"/>
      <c r="C151" s="79"/>
      <c r="D151" s="79"/>
      <c r="E151" s="79"/>
      <c r="F151" s="79"/>
      <c r="G151" s="79"/>
      <c r="H151" s="79"/>
      <c r="I151" s="79"/>
      <c r="J151" s="79"/>
    </row>
    <row r="152" spans="1:10" ht="16.5" x14ac:dyDescent="0.15">
      <c r="A152" s="79"/>
      <c r="B152" s="79"/>
      <c r="C152" s="79"/>
      <c r="D152" s="79"/>
      <c r="E152" s="79"/>
      <c r="F152" s="79"/>
      <c r="G152" s="79"/>
      <c r="H152" s="79"/>
      <c r="I152" s="79"/>
      <c r="J152" s="79"/>
    </row>
    <row r="153" spans="1:10" ht="16.5" x14ac:dyDescent="0.15">
      <c r="A153" s="79"/>
      <c r="B153" s="79"/>
      <c r="C153" s="79"/>
      <c r="D153" s="79"/>
      <c r="E153" s="79"/>
      <c r="F153" s="79"/>
      <c r="G153" s="79"/>
      <c r="H153" s="79"/>
      <c r="I153" s="79"/>
      <c r="J153" s="79"/>
    </row>
    <row r="154" spans="1:10" ht="16.5" x14ac:dyDescent="0.15">
      <c r="A154" s="79"/>
      <c r="B154" s="79"/>
      <c r="C154" s="79"/>
      <c r="D154" s="79"/>
      <c r="E154" s="79"/>
      <c r="F154" s="79"/>
      <c r="G154" s="79"/>
      <c r="H154" s="79"/>
      <c r="I154" s="79"/>
      <c r="J154" s="79"/>
    </row>
    <row r="155" spans="1:10" ht="16.5" x14ac:dyDescent="0.15">
      <c r="A155" s="79"/>
      <c r="B155" s="79"/>
      <c r="C155" s="79"/>
      <c r="D155" s="79"/>
      <c r="E155" s="79"/>
      <c r="F155" s="79"/>
      <c r="G155" s="79"/>
      <c r="H155" s="79"/>
      <c r="I155" s="79"/>
      <c r="J155" s="79"/>
    </row>
    <row r="156" spans="1:10" ht="16.5" x14ac:dyDescent="0.15">
      <c r="A156" s="79"/>
      <c r="B156" s="79"/>
      <c r="C156" s="79"/>
      <c r="D156" s="79"/>
      <c r="E156" s="79"/>
      <c r="F156" s="79"/>
      <c r="G156" s="79"/>
      <c r="H156" s="79"/>
      <c r="I156" s="79"/>
      <c r="J156" s="79"/>
    </row>
    <row r="157" spans="1:10" ht="16.5" x14ac:dyDescent="0.15">
      <c r="A157" s="79"/>
      <c r="B157" s="79"/>
      <c r="C157" s="79"/>
      <c r="D157" s="79"/>
      <c r="E157" s="79"/>
      <c r="F157" s="79"/>
      <c r="G157" s="79"/>
      <c r="H157" s="79"/>
      <c r="I157" s="79"/>
      <c r="J157" s="79"/>
    </row>
    <row r="158" spans="1:10" ht="16.5" x14ac:dyDescent="0.15">
      <c r="A158" s="79"/>
      <c r="B158" s="79"/>
      <c r="C158" s="79"/>
      <c r="D158" s="79"/>
      <c r="E158" s="79"/>
      <c r="F158" s="79"/>
      <c r="G158" s="79"/>
      <c r="H158" s="79"/>
      <c r="I158" s="79"/>
      <c r="J158" s="79"/>
    </row>
    <row r="159" spans="1:10" ht="16.5" x14ac:dyDescent="0.15">
      <c r="A159" s="79"/>
      <c r="B159" s="79"/>
      <c r="C159" s="79"/>
      <c r="D159" s="79"/>
      <c r="E159" s="79"/>
      <c r="F159" s="79"/>
      <c r="G159" s="79"/>
      <c r="H159" s="79"/>
      <c r="I159" s="79"/>
      <c r="J159" s="79"/>
    </row>
    <row r="160" spans="1:10" ht="16.5" x14ac:dyDescent="0.15">
      <c r="A160" s="79"/>
      <c r="B160" s="79"/>
      <c r="C160" s="79"/>
      <c r="D160" s="79"/>
      <c r="E160" s="79"/>
      <c r="F160" s="79"/>
      <c r="G160" s="79"/>
      <c r="H160" s="79"/>
      <c r="I160" s="79"/>
      <c r="J160" s="79"/>
    </row>
    <row r="161" spans="1:10" ht="16.5" x14ac:dyDescent="0.15">
      <c r="A161" s="79"/>
      <c r="B161" s="79"/>
      <c r="C161" s="79"/>
      <c r="D161" s="79"/>
      <c r="E161" s="79"/>
      <c r="F161" s="79"/>
      <c r="G161" s="79"/>
      <c r="H161" s="79"/>
      <c r="I161" s="79"/>
      <c r="J161" s="79"/>
    </row>
    <row r="162" spans="1:10" ht="16.5" x14ac:dyDescent="0.15">
      <c r="A162" s="79"/>
      <c r="B162" s="79"/>
      <c r="C162" s="79"/>
      <c r="D162" s="79"/>
      <c r="E162" s="79"/>
      <c r="F162" s="79"/>
      <c r="G162" s="79"/>
      <c r="H162" s="79"/>
      <c r="I162" s="79"/>
      <c r="J162" s="79"/>
    </row>
    <row r="163" spans="1:10" ht="16.5" x14ac:dyDescent="0.15">
      <c r="A163" s="79"/>
      <c r="B163" s="79"/>
      <c r="C163" s="79"/>
      <c r="D163" s="79"/>
      <c r="E163" s="79"/>
      <c r="F163" s="79"/>
      <c r="G163" s="79"/>
      <c r="H163" s="79"/>
      <c r="I163" s="79"/>
      <c r="J163" s="79"/>
    </row>
    <row r="164" spans="1:10" ht="16.5" x14ac:dyDescent="0.15">
      <c r="A164" s="79"/>
      <c r="B164" s="79"/>
      <c r="C164" s="79"/>
      <c r="D164" s="79"/>
      <c r="E164" s="79"/>
      <c r="F164" s="79"/>
      <c r="G164" s="79"/>
      <c r="H164" s="79"/>
      <c r="I164" s="79"/>
      <c r="J164" s="79"/>
    </row>
    <row r="165" spans="1:10" ht="16.5" x14ac:dyDescent="0.15">
      <c r="A165" s="79"/>
      <c r="B165" s="79"/>
      <c r="C165" s="79"/>
      <c r="D165" s="79"/>
      <c r="E165" s="79"/>
      <c r="F165" s="79"/>
      <c r="G165" s="79"/>
      <c r="H165" s="79"/>
      <c r="I165" s="79"/>
      <c r="J165" s="79"/>
    </row>
    <row r="166" spans="1:10" ht="16.5" x14ac:dyDescent="0.15">
      <c r="A166" s="79"/>
      <c r="B166" s="79"/>
      <c r="C166" s="79"/>
      <c r="D166" s="79"/>
      <c r="E166" s="79"/>
      <c r="F166" s="79"/>
      <c r="G166" s="79"/>
      <c r="H166" s="79"/>
      <c r="I166" s="79"/>
      <c r="J166" s="79"/>
    </row>
    <row r="167" spans="1:10" ht="16.5" x14ac:dyDescent="0.15">
      <c r="A167" s="79"/>
      <c r="B167" s="79"/>
      <c r="C167" s="79"/>
      <c r="D167" s="79"/>
      <c r="E167" s="79"/>
      <c r="F167" s="79"/>
      <c r="G167" s="79"/>
      <c r="H167" s="79"/>
      <c r="I167" s="79"/>
      <c r="J167" s="79"/>
    </row>
    <row r="168" spans="1:10" ht="16.5" x14ac:dyDescent="0.15">
      <c r="A168" s="79"/>
      <c r="B168" s="79"/>
      <c r="C168" s="79"/>
      <c r="D168" s="79"/>
      <c r="E168" s="79"/>
      <c r="F168" s="79"/>
      <c r="G168" s="79"/>
      <c r="H168" s="79"/>
      <c r="I168" s="79"/>
      <c r="J168" s="79"/>
    </row>
    <row r="169" spans="1:10" ht="16.5" x14ac:dyDescent="0.15">
      <c r="A169" s="79"/>
      <c r="B169" s="79"/>
      <c r="C169" s="79"/>
      <c r="D169" s="79"/>
      <c r="E169" s="79"/>
      <c r="F169" s="79"/>
      <c r="G169" s="79"/>
      <c r="H169" s="79"/>
      <c r="I169" s="79"/>
      <c r="J169" s="79"/>
    </row>
    <row r="170" spans="1:10" ht="16.5" x14ac:dyDescent="0.15">
      <c r="A170" s="79"/>
      <c r="B170" s="79"/>
      <c r="C170" s="79"/>
      <c r="D170" s="79"/>
      <c r="E170" s="79"/>
      <c r="F170" s="79"/>
      <c r="G170" s="79"/>
      <c r="H170" s="79"/>
      <c r="I170" s="79"/>
      <c r="J170" s="79"/>
    </row>
    <row r="171" spans="1:10" ht="16.5" x14ac:dyDescent="0.15">
      <c r="A171" s="79"/>
      <c r="B171" s="79"/>
      <c r="C171" s="79"/>
      <c r="D171" s="79"/>
      <c r="E171" s="79"/>
      <c r="F171" s="79"/>
      <c r="G171" s="79"/>
      <c r="H171" s="79"/>
      <c r="I171" s="79"/>
      <c r="J171" s="79"/>
    </row>
    <row r="172" spans="1:10" ht="16.5" x14ac:dyDescent="0.15">
      <c r="A172" s="79"/>
      <c r="B172" s="79"/>
      <c r="C172" s="79"/>
      <c r="D172" s="79"/>
      <c r="E172" s="79"/>
      <c r="F172" s="79"/>
      <c r="G172" s="79"/>
      <c r="H172" s="79"/>
      <c r="I172" s="79"/>
      <c r="J172" s="79"/>
    </row>
    <row r="173" spans="1:10" ht="16.5" x14ac:dyDescent="0.15">
      <c r="A173" s="79"/>
      <c r="B173" s="79"/>
      <c r="C173" s="79"/>
      <c r="D173" s="79"/>
      <c r="E173" s="79"/>
      <c r="F173" s="79"/>
      <c r="G173" s="79"/>
      <c r="H173" s="79"/>
      <c r="I173" s="79"/>
      <c r="J173" s="79"/>
    </row>
    <row r="174" spans="1:10" ht="16.5" x14ac:dyDescent="0.15">
      <c r="A174" s="79"/>
      <c r="B174" s="79"/>
      <c r="C174" s="79"/>
      <c r="D174" s="79"/>
      <c r="E174" s="79"/>
      <c r="F174" s="79"/>
      <c r="G174" s="79"/>
      <c r="H174" s="79"/>
      <c r="I174" s="79"/>
      <c r="J174" s="79"/>
    </row>
    <row r="175" spans="1:10" ht="16.5" x14ac:dyDescent="0.15">
      <c r="A175" s="79"/>
      <c r="B175" s="79"/>
      <c r="C175" s="79"/>
      <c r="D175" s="79"/>
      <c r="E175" s="79"/>
      <c r="F175" s="79"/>
      <c r="G175" s="79"/>
      <c r="H175" s="79"/>
      <c r="I175" s="79"/>
      <c r="J175" s="79"/>
    </row>
    <row r="176" spans="1:10" ht="16.5" x14ac:dyDescent="0.15">
      <c r="A176" s="79"/>
      <c r="B176" s="79"/>
      <c r="C176" s="79"/>
      <c r="D176" s="79"/>
      <c r="E176" s="79"/>
      <c r="F176" s="79"/>
      <c r="G176" s="79"/>
      <c r="H176" s="79"/>
      <c r="I176" s="79"/>
      <c r="J176" s="79"/>
    </row>
    <row r="177" spans="1:10" ht="16.5" x14ac:dyDescent="0.15">
      <c r="A177" s="79"/>
      <c r="B177" s="79"/>
      <c r="C177" s="79"/>
      <c r="D177" s="79"/>
      <c r="E177" s="79"/>
      <c r="F177" s="79"/>
      <c r="G177" s="79"/>
      <c r="H177" s="79"/>
      <c r="I177" s="79"/>
      <c r="J177" s="79"/>
    </row>
    <row r="178" spans="1:10" ht="16.5" x14ac:dyDescent="0.15">
      <c r="A178" s="79"/>
      <c r="B178" s="79"/>
      <c r="C178" s="79"/>
      <c r="D178" s="79"/>
      <c r="E178" s="79"/>
      <c r="F178" s="79"/>
      <c r="G178" s="79"/>
      <c r="H178" s="79"/>
      <c r="I178" s="79"/>
      <c r="J178" s="79"/>
    </row>
    <row r="179" spans="1:10" ht="16.5" x14ac:dyDescent="0.15">
      <c r="A179" s="79"/>
      <c r="B179" s="79"/>
      <c r="C179" s="79"/>
      <c r="D179" s="79"/>
      <c r="E179" s="79"/>
      <c r="F179" s="79"/>
      <c r="G179" s="79"/>
      <c r="H179" s="79"/>
      <c r="I179" s="79"/>
      <c r="J179" s="79"/>
    </row>
    <row r="180" spans="1:10" ht="16.5" x14ac:dyDescent="0.15">
      <c r="A180" s="79"/>
      <c r="B180" s="79"/>
      <c r="C180" s="79"/>
      <c r="D180" s="79"/>
      <c r="E180" s="79"/>
      <c r="F180" s="79"/>
      <c r="G180" s="79"/>
      <c r="H180" s="79"/>
      <c r="I180" s="79"/>
      <c r="J180" s="79"/>
    </row>
  </sheetData>
  <mergeCells count="7">
    <mergeCell ref="S3:S4"/>
    <mergeCell ref="T3:T4"/>
    <mergeCell ref="R3:R4"/>
    <mergeCell ref="A3:A4"/>
    <mergeCell ref="B3:G3"/>
    <mergeCell ref="H3:H4"/>
    <mergeCell ref="I3:Q3"/>
  </mergeCells>
  <phoneticPr fontId="2"/>
  <pageMargins left="0.28999999999999998" right="0.2" top="0.4" bottom="0.35" header="0.21" footer="0.21"/>
  <pageSetup paperSize="9" scale="77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7" sqref="H7"/>
    </sheetView>
  </sheetViews>
  <sheetFormatPr defaultRowHeight="13.5" x14ac:dyDescent="0.15"/>
  <cols>
    <col min="1" max="1" width="12.375" customWidth="1"/>
    <col min="14" max="17" width="9.875" customWidth="1"/>
    <col min="18" max="18" width="9.375" customWidth="1"/>
  </cols>
  <sheetData>
    <row r="1" spans="1:20" ht="20.25" customHeight="1" x14ac:dyDescent="0.15">
      <c r="A1" s="79"/>
      <c r="B1" s="124" t="s">
        <v>118</v>
      </c>
      <c r="C1" s="79"/>
      <c r="D1" s="79"/>
      <c r="E1" s="79"/>
      <c r="F1" s="79"/>
      <c r="G1" s="79"/>
      <c r="H1" s="79"/>
      <c r="J1" s="79"/>
      <c r="O1" s="154" t="s">
        <v>119</v>
      </c>
      <c r="P1" t="s">
        <v>129</v>
      </c>
    </row>
    <row r="2" spans="1:20" ht="5.25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20" ht="18.75" customHeight="1" x14ac:dyDescent="0.15">
      <c r="A3" s="253" t="s">
        <v>72</v>
      </c>
      <c r="B3" s="250" t="s">
        <v>73</v>
      </c>
      <c r="C3" s="250"/>
      <c r="D3" s="250"/>
      <c r="E3" s="250"/>
      <c r="F3" s="250"/>
      <c r="G3" s="251"/>
      <c r="H3" s="256" t="s">
        <v>41</v>
      </c>
      <c r="I3" s="252" t="s">
        <v>1</v>
      </c>
      <c r="J3" s="250"/>
      <c r="K3" s="250"/>
      <c r="L3" s="250"/>
      <c r="M3" s="250"/>
      <c r="N3" s="250"/>
      <c r="O3" s="250"/>
      <c r="P3" s="250"/>
      <c r="Q3" s="250"/>
      <c r="R3" s="250" t="s">
        <v>41</v>
      </c>
      <c r="S3" s="258" t="s">
        <v>45</v>
      </c>
      <c r="T3" s="260" t="s">
        <v>0</v>
      </c>
    </row>
    <row r="4" spans="1:20" ht="29.25" customHeight="1" x14ac:dyDescent="0.15">
      <c r="A4" s="254"/>
      <c r="B4" s="132" t="s">
        <v>112</v>
      </c>
      <c r="C4" s="128" t="s">
        <v>74</v>
      </c>
      <c r="D4" s="128" t="s">
        <v>75</v>
      </c>
      <c r="E4" s="128" t="s">
        <v>76</v>
      </c>
      <c r="F4" s="128" t="s">
        <v>77</v>
      </c>
      <c r="G4" s="148" t="s">
        <v>78</v>
      </c>
      <c r="H4" s="257"/>
      <c r="I4" s="129" t="s">
        <v>79</v>
      </c>
      <c r="J4" s="128" t="s">
        <v>80</v>
      </c>
      <c r="K4" s="128" t="s">
        <v>81</v>
      </c>
      <c r="L4" s="128" t="s">
        <v>82</v>
      </c>
      <c r="M4" s="128" t="s">
        <v>83</v>
      </c>
      <c r="N4" s="133" t="s">
        <v>113</v>
      </c>
      <c r="O4" s="133" t="s">
        <v>114</v>
      </c>
      <c r="P4" s="133" t="s">
        <v>115</v>
      </c>
      <c r="Q4" s="133" t="s">
        <v>116</v>
      </c>
      <c r="R4" s="255"/>
      <c r="S4" s="259"/>
      <c r="T4" s="261"/>
    </row>
    <row r="5" spans="1:20" ht="18.75" customHeight="1" x14ac:dyDescent="0.15">
      <c r="A5" s="126" t="s">
        <v>84</v>
      </c>
      <c r="B5" s="134">
        <v>262</v>
      </c>
      <c r="C5" s="134">
        <v>24</v>
      </c>
      <c r="D5" s="134">
        <v>37</v>
      </c>
      <c r="E5" s="134">
        <v>23</v>
      </c>
      <c r="F5" s="134">
        <v>24</v>
      </c>
      <c r="G5" s="149">
        <v>19</v>
      </c>
      <c r="H5" s="135">
        <f t="shared" ref="H5:H16" si="0">SUM(B5:G5)</f>
        <v>389</v>
      </c>
      <c r="I5" s="136">
        <v>37</v>
      </c>
      <c r="J5" s="134">
        <v>44</v>
      </c>
      <c r="K5" s="134">
        <v>66</v>
      </c>
      <c r="L5" s="134">
        <v>49</v>
      </c>
      <c r="M5" s="134">
        <v>75</v>
      </c>
      <c r="N5" s="134">
        <v>535</v>
      </c>
      <c r="O5" s="134">
        <v>341</v>
      </c>
      <c r="P5" s="134">
        <v>62</v>
      </c>
      <c r="Q5" s="134">
        <v>0</v>
      </c>
      <c r="R5" s="134">
        <f t="shared" ref="R5:R15" si="1">SUM(I5:Q5)</f>
        <v>1209</v>
      </c>
      <c r="S5" s="158">
        <v>3522</v>
      </c>
      <c r="T5" s="158">
        <v>1660</v>
      </c>
    </row>
    <row r="6" spans="1:20" ht="18.75" customHeight="1" x14ac:dyDescent="0.15">
      <c r="A6" s="125" t="s">
        <v>85</v>
      </c>
      <c r="B6" s="137">
        <v>892</v>
      </c>
      <c r="C6" s="137">
        <v>60</v>
      </c>
      <c r="D6" s="137">
        <v>81</v>
      </c>
      <c r="E6" s="137">
        <v>88</v>
      </c>
      <c r="F6" s="137">
        <v>72</v>
      </c>
      <c r="G6" s="150">
        <v>61</v>
      </c>
      <c r="H6" s="135">
        <f t="shared" si="0"/>
        <v>1254</v>
      </c>
      <c r="I6" s="138">
        <v>77</v>
      </c>
      <c r="J6" s="137">
        <v>93</v>
      </c>
      <c r="K6" s="137">
        <v>107</v>
      </c>
      <c r="L6" s="137">
        <v>94</v>
      </c>
      <c r="M6" s="137">
        <v>89</v>
      </c>
      <c r="N6" s="137">
        <v>813</v>
      </c>
      <c r="O6" s="137">
        <v>501</v>
      </c>
      <c r="P6" s="137">
        <v>94</v>
      </c>
      <c r="Q6" s="137">
        <v>3</v>
      </c>
      <c r="R6" s="134">
        <f t="shared" si="1"/>
        <v>1871</v>
      </c>
      <c r="S6" s="158">
        <v>8015</v>
      </c>
      <c r="T6" s="158">
        <v>3661</v>
      </c>
    </row>
    <row r="7" spans="1:20" ht="18.75" customHeight="1" x14ac:dyDescent="0.15">
      <c r="A7" s="125" t="s">
        <v>86</v>
      </c>
      <c r="B7" s="137">
        <v>663</v>
      </c>
      <c r="C7" s="137">
        <v>72</v>
      </c>
      <c r="D7" s="137">
        <v>78</v>
      </c>
      <c r="E7" s="137">
        <v>67</v>
      </c>
      <c r="F7" s="137">
        <v>78</v>
      </c>
      <c r="G7" s="150">
        <v>76</v>
      </c>
      <c r="H7" s="135">
        <f t="shared" si="0"/>
        <v>1034</v>
      </c>
      <c r="I7" s="138">
        <v>96</v>
      </c>
      <c r="J7" s="137">
        <v>97</v>
      </c>
      <c r="K7" s="137">
        <v>112</v>
      </c>
      <c r="L7" s="137">
        <v>114</v>
      </c>
      <c r="M7" s="137">
        <v>106</v>
      </c>
      <c r="N7" s="137">
        <v>944</v>
      </c>
      <c r="O7" s="137">
        <v>562</v>
      </c>
      <c r="P7" s="137">
        <v>92</v>
      </c>
      <c r="Q7" s="137">
        <v>1</v>
      </c>
      <c r="R7" s="134">
        <f t="shared" si="1"/>
        <v>2124</v>
      </c>
      <c r="S7" s="158">
        <v>8084</v>
      </c>
      <c r="T7" s="158">
        <v>3902</v>
      </c>
    </row>
    <row r="8" spans="1:20" ht="18.75" customHeight="1" x14ac:dyDescent="0.15">
      <c r="A8" s="125" t="s">
        <v>87</v>
      </c>
      <c r="B8" s="137">
        <v>978</v>
      </c>
      <c r="C8" s="137">
        <v>97</v>
      </c>
      <c r="D8" s="137">
        <v>89</v>
      </c>
      <c r="E8" s="137">
        <v>86</v>
      </c>
      <c r="F8" s="137">
        <v>103</v>
      </c>
      <c r="G8" s="150">
        <v>108</v>
      </c>
      <c r="H8" s="135">
        <f t="shared" si="0"/>
        <v>1461</v>
      </c>
      <c r="I8" s="138">
        <v>64</v>
      </c>
      <c r="J8" s="137">
        <v>69</v>
      </c>
      <c r="K8" s="137">
        <v>58</v>
      </c>
      <c r="L8" s="137">
        <v>89</v>
      </c>
      <c r="M8" s="137">
        <v>66</v>
      </c>
      <c r="N8" s="137">
        <v>572</v>
      </c>
      <c r="O8" s="137">
        <v>267</v>
      </c>
      <c r="P8" s="137">
        <v>46</v>
      </c>
      <c r="Q8" s="137">
        <v>3</v>
      </c>
      <c r="R8" s="134">
        <f t="shared" si="1"/>
        <v>1234</v>
      </c>
      <c r="S8" s="158">
        <v>7951</v>
      </c>
      <c r="T8" s="158">
        <v>3232</v>
      </c>
    </row>
    <row r="9" spans="1:20" ht="18.75" customHeight="1" x14ac:dyDescent="0.15">
      <c r="A9" s="125" t="s">
        <v>88</v>
      </c>
      <c r="B9" s="137">
        <v>882</v>
      </c>
      <c r="C9" s="137">
        <v>82</v>
      </c>
      <c r="D9" s="137">
        <v>100</v>
      </c>
      <c r="E9" s="137">
        <v>87</v>
      </c>
      <c r="F9" s="137">
        <v>89</v>
      </c>
      <c r="G9" s="150">
        <v>76</v>
      </c>
      <c r="H9" s="135">
        <f t="shared" si="0"/>
        <v>1316</v>
      </c>
      <c r="I9" s="138">
        <v>71</v>
      </c>
      <c r="J9" s="137">
        <v>85</v>
      </c>
      <c r="K9" s="137">
        <v>96</v>
      </c>
      <c r="L9" s="137">
        <v>68</v>
      </c>
      <c r="M9" s="137">
        <v>90</v>
      </c>
      <c r="N9" s="137">
        <v>779</v>
      </c>
      <c r="O9" s="137">
        <v>401</v>
      </c>
      <c r="P9" s="137">
        <v>67</v>
      </c>
      <c r="Q9" s="137">
        <v>3</v>
      </c>
      <c r="R9" s="134">
        <f t="shared" si="1"/>
        <v>1660</v>
      </c>
      <c r="S9" s="158">
        <v>8555</v>
      </c>
      <c r="T9" s="158">
        <v>3803</v>
      </c>
    </row>
    <row r="10" spans="1:20" ht="18.75" customHeight="1" x14ac:dyDescent="0.15">
      <c r="A10" s="125" t="s">
        <v>89</v>
      </c>
      <c r="B10" s="137">
        <v>897</v>
      </c>
      <c r="C10" s="137">
        <v>102</v>
      </c>
      <c r="D10" s="137">
        <v>73</v>
      </c>
      <c r="E10" s="137">
        <v>84</v>
      </c>
      <c r="F10" s="137">
        <v>88</v>
      </c>
      <c r="G10" s="150">
        <v>66</v>
      </c>
      <c r="H10" s="135">
        <f t="shared" si="0"/>
        <v>1310</v>
      </c>
      <c r="I10" s="138">
        <v>83</v>
      </c>
      <c r="J10" s="137">
        <v>97</v>
      </c>
      <c r="K10" s="137">
        <v>108</v>
      </c>
      <c r="L10" s="137">
        <v>100</v>
      </c>
      <c r="M10" s="137">
        <v>102</v>
      </c>
      <c r="N10" s="137">
        <v>895</v>
      </c>
      <c r="O10" s="137">
        <v>432</v>
      </c>
      <c r="P10" s="137">
        <v>100</v>
      </c>
      <c r="Q10" s="137">
        <v>6</v>
      </c>
      <c r="R10" s="134">
        <f t="shared" si="1"/>
        <v>1923</v>
      </c>
      <c r="S10" s="158">
        <v>8428</v>
      </c>
      <c r="T10" s="158">
        <v>3553</v>
      </c>
    </row>
    <row r="11" spans="1:20" ht="18.75" customHeight="1" x14ac:dyDescent="0.15">
      <c r="A11" s="125" t="s">
        <v>90</v>
      </c>
      <c r="B11" s="137">
        <v>736</v>
      </c>
      <c r="C11" s="137">
        <v>66</v>
      </c>
      <c r="D11" s="137">
        <v>63</v>
      </c>
      <c r="E11" s="137">
        <v>59</v>
      </c>
      <c r="F11" s="137">
        <v>61</v>
      </c>
      <c r="G11" s="150">
        <v>69</v>
      </c>
      <c r="H11" s="135">
        <f t="shared" si="0"/>
        <v>1054</v>
      </c>
      <c r="I11" s="138">
        <v>71</v>
      </c>
      <c r="J11" s="137">
        <v>59</v>
      </c>
      <c r="K11" s="137">
        <v>79</v>
      </c>
      <c r="L11" s="137">
        <v>69</v>
      </c>
      <c r="M11" s="137">
        <v>68</v>
      </c>
      <c r="N11" s="137">
        <v>528</v>
      </c>
      <c r="O11" s="137">
        <v>270</v>
      </c>
      <c r="P11" s="137">
        <v>46</v>
      </c>
      <c r="Q11" s="137">
        <v>0</v>
      </c>
      <c r="R11" s="134">
        <f t="shared" si="1"/>
        <v>1190</v>
      </c>
      <c r="S11" s="158">
        <v>6364</v>
      </c>
      <c r="T11" s="158">
        <v>2642</v>
      </c>
    </row>
    <row r="12" spans="1:20" ht="18.75" customHeight="1" x14ac:dyDescent="0.15">
      <c r="A12" s="125" t="s">
        <v>91</v>
      </c>
      <c r="B12" s="137">
        <v>1011</v>
      </c>
      <c r="C12" s="137">
        <v>121</v>
      </c>
      <c r="D12" s="137">
        <v>112</v>
      </c>
      <c r="E12" s="137">
        <v>99</v>
      </c>
      <c r="F12" s="137">
        <v>102</v>
      </c>
      <c r="G12" s="150">
        <v>91</v>
      </c>
      <c r="H12" s="135">
        <f t="shared" si="0"/>
        <v>1536</v>
      </c>
      <c r="I12" s="138">
        <v>93</v>
      </c>
      <c r="J12" s="137">
        <v>80</v>
      </c>
      <c r="K12" s="137">
        <v>114</v>
      </c>
      <c r="L12" s="137">
        <v>119</v>
      </c>
      <c r="M12" s="137">
        <v>104</v>
      </c>
      <c r="N12" s="137">
        <v>793</v>
      </c>
      <c r="O12" s="137">
        <v>501</v>
      </c>
      <c r="P12" s="137">
        <v>120</v>
      </c>
      <c r="Q12" s="137">
        <v>3</v>
      </c>
      <c r="R12" s="134">
        <f t="shared" si="1"/>
        <v>1927</v>
      </c>
      <c r="S12" s="158">
        <v>8779</v>
      </c>
      <c r="T12" s="158">
        <v>3741</v>
      </c>
    </row>
    <row r="13" spans="1:20" ht="18.75" customHeight="1" x14ac:dyDescent="0.15">
      <c r="A13" s="125" t="s">
        <v>92</v>
      </c>
      <c r="B13" s="137">
        <v>214</v>
      </c>
      <c r="C13" s="137">
        <v>22</v>
      </c>
      <c r="D13" s="137">
        <v>27</v>
      </c>
      <c r="E13" s="137">
        <v>21</v>
      </c>
      <c r="F13" s="137">
        <v>34</v>
      </c>
      <c r="G13" s="150">
        <v>30</v>
      </c>
      <c r="H13" s="135">
        <f t="shared" si="0"/>
        <v>348</v>
      </c>
      <c r="I13" s="138">
        <v>39</v>
      </c>
      <c r="J13" s="137">
        <v>31</v>
      </c>
      <c r="K13" s="137">
        <v>44</v>
      </c>
      <c r="L13" s="137">
        <v>40</v>
      </c>
      <c r="M13" s="137">
        <v>39</v>
      </c>
      <c r="N13" s="137">
        <v>325</v>
      </c>
      <c r="O13" s="137">
        <v>198</v>
      </c>
      <c r="P13" s="137">
        <v>37</v>
      </c>
      <c r="Q13" s="137">
        <v>1</v>
      </c>
      <c r="R13" s="134">
        <f t="shared" si="1"/>
        <v>754</v>
      </c>
      <c r="S13" s="158">
        <v>2814</v>
      </c>
      <c r="T13" s="158">
        <v>1208</v>
      </c>
    </row>
    <row r="14" spans="1:20" ht="18.75" customHeight="1" x14ac:dyDescent="0.15">
      <c r="A14" s="125" t="s">
        <v>93</v>
      </c>
      <c r="B14" s="137">
        <v>211</v>
      </c>
      <c r="C14" s="137">
        <v>32</v>
      </c>
      <c r="D14" s="137">
        <v>24</v>
      </c>
      <c r="E14" s="137">
        <v>28</v>
      </c>
      <c r="F14" s="137">
        <v>31</v>
      </c>
      <c r="G14" s="150">
        <v>26</v>
      </c>
      <c r="H14" s="135">
        <f t="shared" si="0"/>
        <v>352</v>
      </c>
      <c r="I14" s="138">
        <v>36</v>
      </c>
      <c r="J14" s="137">
        <v>29</v>
      </c>
      <c r="K14" s="137">
        <v>35</v>
      </c>
      <c r="L14" s="137">
        <v>36</v>
      </c>
      <c r="M14" s="137">
        <v>35</v>
      </c>
      <c r="N14" s="137">
        <v>318</v>
      </c>
      <c r="O14" s="137">
        <v>195</v>
      </c>
      <c r="P14" s="137">
        <v>33</v>
      </c>
      <c r="Q14" s="137">
        <v>0</v>
      </c>
      <c r="R14" s="134">
        <f t="shared" si="1"/>
        <v>717</v>
      </c>
      <c r="S14" s="158">
        <v>2858</v>
      </c>
      <c r="T14" s="158">
        <v>1229</v>
      </c>
    </row>
    <row r="15" spans="1:20" ht="18.75" customHeight="1" x14ac:dyDescent="0.15">
      <c r="A15" s="125" t="s">
        <v>94</v>
      </c>
      <c r="B15" s="137">
        <v>312</v>
      </c>
      <c r="C15" s="137">
        <v>34</v>
      </c>
      <c r="D15" s="137">
        <v>39</v>
      </c>
      <c r="E15" s="137">
        <v>45</v>
      </c>
      <c r="F15" s="137">
        <v>35</v>
      </c>
      <c r="G15" s="150">
        <v>24</v>
      </c>
      <c r="H15" s="135">
        <f t="shared" si="0"/>
        <v>489</v>
      </c>
      <c r="I15" s="138">
        <v>47</v>
      </c>
      <c r="J15" s="137">
        <v>48</v>
      </c>
      <c r="K15" s="137">
        <v>54</v>
      </c>
      <c r="L15" s="137">
        <v>69</v>
      </c>
      <c r="M15" s="137">
        <v>68</v>
      </c>
      <c r="N15" s="137">
        <v>561</v>
      </c>
      <c r="O15" s="137">
        <v>346</v>
      </c>
      <c r="P15" s="137">
        <v>66</v>
      </c>
      <c r="Q15" s="137">
        <v>1</v>
      </c>
      <c r="R15" s="134">
        <f t="shared" si="1"/>
        <v>1260</v>
      </c>
      <c r="S15" s="158">
        <v>4270</v>
      </c>
      <c r="T15" s="158">
        <v>1927</v>
      </c>
    </row>
    <row r="16" spans="1:20" ht="18.75" customHeight="1" x14ac:dyDescent="0.15">
      <c r="A16" s="145" t="s">
        <v>98</v>
      </c>
      <c r="B16" s="144">
        <f t="shared" ref="B16:G16" si="2">SUM(B5:B15)</f>
        <v>7058</v>
      </c>
      <c r="C16" s="144">
        <f t="shared" si="2"/>
        <v>712</v>
      </c>
      <c r="D16" s="144">
        <f t="shared" si="2"/>
        <v>723</v>
      </c>
      <c r="E16" s="144">
        <f t="shared" si="2"/>
        <v>687</v>
      </c>
      <c r="F16" s="144">
        <f t="shared" si="2"/>
        <v>717</v>
      </c>
      <c r="G16" s="151">
        <f t="shared" si="2"/>
        <v>646</v>
      </c>
      <c r="H16" s="146">
        <f t="shared" si="0"/>
        <v>10543</v>
      </c>
      <c r="I16" s="147">
        <f t="shared" ref="I16:T16" si="3">SUM(I5:I15)</f>
        <v>714</v>
      </c>
      <c r="J16" s="144">
        <f t="shared" si="3"/>
        <v>732</v>
      </c>
      <c r="K16" s="144">
        <f t="shared" si="3"/>
        <v>873</v>
      </c>
      <c r="L16" s="144">
        <f t="shared" si="3"/>
        <v>847</v>
      </c>
      <c r="M16" s="144">
        <f t="shared" si="3"/>
        <v>842</v>
      </c>
      <c r="N16" s="144">
        <f t="shared" si="3"/>
        <v>7063</v>
      </c>
      <c r="O16" s="144">
        <f t="shared" si="3"/>
        <v>4014</v>
      </c>
      <c r="P16" s="144">
        <f t="shared" si="3"/>
        <v>763</v>
      </c>
      <c r="Q16" s="144">
        <f t="shared" si="3"/>
        <v>21</v>
      </c>
      <c r="R16" s="144">
        <f t="shared" si="3"/>
        <v>15869</v>
      </c>
      <c r="S16" s="159">
        <f t="shared" si="3"/>
        <v>69640</v>
      </c>
      <c r="T16" s="159">
        <f t="shared" si="3"/>
        <v>30558</v>
      </c>
    </row>
    <row r="17" spans="1:20" ht="18.75" customHeight="1" x14ac:dyDescent="0.15">
      <c r="A17" s="127"/>
      <c r="B17" s="134"/>
      <c r="C17" s="134"/>
      <c r="D17" s="134"/>
      <c r="E17" s="134"/>
      <c r="F17" s="134"/>
      <c r="G17" s="149"/>
      <c r="H17" s="135"/>
      <c r="I17" s="136"/>
      <c r="J17" s="134"/>
      <c r="K17" s="134"/>
      <c r="L17" s="134"/>
      <c r="M17" s="134"/>
      <c r="N17" s="134"/>
      <c r="O17" s="134"/>
      <c r="P17" s="134"/>
      <c r="Q17" s="134"/>
      <c r="R17" s="134"/>
      <c r="S17" s="160"/>
      <c r="T17" s="160"/>
    </row>
    <row r="18" spans="1:20" ht="18.75" customHeight="1" x14ac:dyDescent="0.15">
      <c r="A18" s="125" t="s">
        <v>95</v>
      </c>
      <c r="B18" s="137">
        <v>124</v>
      </c>
      <c r="C18" s="137">
        <v>8</v>
      </c>
      <c r="D18" s="137">
        <v>19</v>
      </c>
      <c r="E18" s="137">
        <v>11</v>
      </c>
      <c r="F18" s="137">
        <v>17</v>
      </c>
      <c r="G18" s="150">
        <v>14</v>
      </c>
      <c r="H18" s="135">
        <f>SUM(B18:G18)</f>
        <v>193</v>
      </c>
      <c r="I18" s="138">
        <v>20</v>
      </c>
      <c r="J18" s="137">
        <v>23</v>
      </c>
      <c r="K18" s="137">
        <v>22</v>
      </c>
      <c r="L18" s="137">
        <v>25</v>
      </c>
      <c r="M18" s="137">
        <v>28</v>
      </c>
      <c r="N18" s="137">
        <v>254</v>
      </c>
      <c r="O18" s="137">
        <v>158</v>
      </c>
      <c r="P18" s="137">
        <v>39</v>
      </c>
      <c r="Q18" s="137">
        <v>1</v>
      </c>
      <c r="R18" s="134">
        <f>SUM(I18:Q18)</f>
        <v>570</v>
      </c>
      <c r="S18" s="161">
        <v>1759</v>
      </c>
      <c r="T18" s="161">
        <v>705</v>
      </c>
    </row>
    <row r="19" spans="1:20" ht="18.75" customHeight="1" x14ac:dyDescent="0.15">
      <c r="A19" s="125" t="s">
        <v>96</v>
      </c>
      <c r="B19" s="137">
        <v>159</v>
      </c>
      <c r="C19" s="137">
        <v>24</v>
      </c>
      <c r="D19" s="137">
        <v>20</v>
      </c>
      <c r="E19" s="137">
        <v>24</v>
      </c>
      <c r="F19" s="137">
        <v>21</v>
      </c>
      <c r="G19" s="150">
        <v>27</v>
      </c>
      <c r="H19" s="135">
        <f>SUM(B19:G19)</f>
        <v>275</v>
      </c>
      <c r="I19" s="138">
        <v>16</v>
      </c>
      <c r="J19" s="137">
        <v>18</v>
      </c>
      <c r="K19" s="137">
        <v>32</v>
      </c>
      <c r="L19" s="137">
        <v>19</v>
      </c>
      <c r="M19" s="137">
        <v>24</v>
      </c>
      <c r="N19" s="137">
        <v>258</v>
      </c>
      <c r="O19" s="137">
        <v>176</v>
      </c>
      <c r="P19" s="137">
        <v>41</v>
      </c>
      <c r="Q19" s="137">
        <v>1</v>
      </c>
      <c r="R19" s="134">
        <f>SUM(I19:Q19)</f>
        <v>585</v>
      </c>
      <c r="S19" s="158">
        <v>2274</v>
      </c>
      <c r="T19" s="158">
        <v>900</v>
      </c>
    </row>
    <row r="20" spans="1:20" ht="18.75" customHeight="1" x14ac:dyDescent="0.15">
      <c r="A20" s="125" t="s">
        <v>4</v>
      </c>
      <c r="B20" s="137">
        <v>98</v>
      </c>
      <c r="C20" s="137">
        <v>15</v>
      </c>
      <c r="D20" s="137">
        <v>10</v>
      </c>
      <c r="E20" s="137">
        <v>15</v>
      </c>
      <c r="F20" s="137">
        <v>10</v>
      </c>
      <c r="G20" s="150">
        <v>11</v>
      </c>
      <c r="H20" s="135">
        <f>SUM(B20:G20)</f>
        <v>159</v>
      </c>
      <c r="I20" s="138">
        <v>11</v>
      </c>
      <c r="J20" s="137">
        <v>8</v>
      </c>
      <c r="K20" s="137">
        <v>11</v>
      </c>
      <c r="L20" s="137">
        <v>6</v>
      </c>
      <c r="M20" s="137">
        <v>5</v>
      </c>
      <c r="N20" s="137">
        <v>103</v>
      </c>
      <c r="O20" s="137">
        <v>95</v>
      </c>
      <c r="P20" s="137">
        <v>12</v>
      </c>
      <c r="Q20" s="137">
        <v>0</v>
      </c>
      <c r="R20" s="134">
        <f>SUM(I20:Q20)</f>
        <v>251</v>
      </c>
      <c r="S20" s="158">
        <v>986</v>
      </c>
      <c r="T20" s="158">
        <v>347</v>
      </c>
    </row>
    <row r="21" spans="1:20" ht="18.75" customHeight="1" x14ac:dyDescent="0.15">
      <c r="A21" s="125" t="s">
        <v>97</v>
      </c>
      <c r="B21" s="137">
        <v>30</v>
      </c>
      <c r="C21" s="137">
        <v>6</v>
      </c>
      <c r="D21" s="137">
        <v>6</v>
      </c>
      <c r="E21" s="137">
        <v>5</v>
      </c>
      <c r="F21" s="137">
        <v>3</v>
      </c>
      <c r="G21" s="150">
        <v>4</v>
      </c>
      <c r="H21" s="135">
        <f>SUM(B21:G21)</f>
        <v>54</v>
      </c>
      <c r="I21" s="138">
        <v>5</v>
      </c>
      <c r="J21" s="137">
        <v>5</v>
      </c>
      <c r="K21" s="137">
        <v>6</v>
      </c>
      <c r="L21" s="137">
        <v>7</v>
      </c>
      <c r="M21" s="137">
        <v>5</v>
      </c>
      <c r="N21" s="137">
        <v>69</v>
      </c>
      <c r="O21" s="137">
        <v>48</v>
      </c>
      <c r="P21" s="137">
        <v>5</v>
      </c>
      <c r="Q21" s="137">
        <v>0</v>
      </c>
      <c r="R21" s="134">
        <f>SUM(I21:Q21)</f>
        <v>150</v>
      </c>
      <c r="S21" s="158">
        <v>473</v>
      </c>
      <c r="T21" s="158">
        <v>173</v>
      </c>
    </row>
    <row r="22" spans="1:20" ht="18.75" customHeight="1" x14ac:dyDescent="0.15">
      <c r="A22" s="145" t="s">
        <v>99</v>
      </c>
      <c r="B22" s="144">
        <f t="shared" ref="B22:G22" si="4">SUM(B18:B21)</f>
        <v>411</v>
      </c>
      <c r="C22" s="144">
        <f t="shared" si="4"/>
        <v>53</v>
      </c>
      <c r="D22" s="144">
        <f t="shared" si="4"/>
        <v>55</v>
      </c>
      <c r="E22" s="144">
        <f t="shared" si="4"/>
        <v>55</v>
      </c>
      <c r="F22" s="144">
        <f t="shared" si="4"/>
        <v>51</v>
      </c>
      <c r="G22" s="151">
        <f t="shared" si="4"/>
        <v>56</v>
      </c>
      <c r="H22" s="146">
        <f>SUM(B22:G22)</f>
        <v>681</v>
      </c>
      <c r="I22" s="147">
        <f t="shared" ref="I22:Q22" si="5">SUM(I18:I21)</f>
        <v>52</v>
      </c>
      <c r="J22" s="144">
        <f t="shared" si="5"/>
        <v>54</v>
      </c>
      <c r="K22" s="144">
        <f t="shared" si="5"/>
        <v>71</v>
      </c>
      <c r="L22" s="144">
        <f t="shared" si="5"/>
        <v>57</v>
      </c>
      <c r="M22" s="144">
        <f t="shared" si="5"/>
        <v>62</v>
      </c>
      <c r="N22" s="144">
        <f t="shared" si="5"/>
        <v>684</v>
      </c>
      <c r="O22" s="144">
        <f t="shared" si="5"/>
        <v>477</v>
      </c>
      <c r="P22" s="144">
        <f t="shared" si="5"/>
        <v>97</v>
      </c>
      <c r="Q22" s="144">
        <f t="shared" si="5"/>
        <v>2</v>
      </c>
      <c r="R22" s="144">
        <f>SUM(I22:Q22)</f>
        <v>1556</v>
      </c>
      <c r="S22" s="162">
        <f>SUM(S18:S21)</f>
        <v>5492</v>
      </c>
      <c r="T22" s="162">
        <f>SUM(T18:T21)</f>
        <v>2125</v>
      </c>
    </row>
    <row r="23" spans="1:20" ht="18.75" customHeight="1" x14ac:dyDescent="0.15">
      <c r="A23" s="127"/>
      <c r="B23" s="134"/>
      <c r="C23" s="134"/>
      <c r="D23" s="134"/>
      <c r="E23" s="134"/>
      <c r="F23" s="134"/>
      <c r="G23" s="149"/>
      <c r="H23" s="135"/>
      <c r="I23" s="136"/>
      <c r="J23" s="134"/>
      <c r="K23" s="134"/>
      <c r="L23" s="134"/>
      <c r="M23" s="134"/>
      <c r="N23" s="134"/>
      <c r="O23" s="134"/>
      <c r="P23" s="134"/>
      <c r="Q23" s="134"/>
      <c r="R23" s="134"/>
      <c r="S23" s="160"/>
      <c r="T23" s="160"/>
    </row>
    <row r="24" spans="1:20" ht="18.75" customHeight="1" x14ac:dyDescent="0.15">
      <c r="A24" s="125" t="s">
        <v>100</v>
      </c>
      <c r="B24" s="137">
        <v>120</v>
      </c>
      <c r="C24" s="137">
        <v>15</v>
      </c>
      <c r="D24" s="137">
        <v>15</v>
      </c>
      <c r="E24" s="137">
        <v>13</v>
      </c>
      <c r="F24" s="137">
        <v>17</v>
      </c>
      <c r="G24" s="150">
        <v>19</v>
      </c>
      <c r="H24" s="135">
        <f>SUM(B24:G24)</f>
        <v>199</v>
      </c>
      <c r="I24" s="138">
        <v>15</v>
      </c>
      <c r="J24" s="137">
        <v>15</v>
      </c>
      <c r="K24" s="137">
        <v>29</v>
      </c>
      <c r="L24" s="137">
        <v>25</v>
      </c>
      <c r="M24" s="137">
        <v>23</v>
      </c>
      <c r="N24" s="137">
        <v>214</v>
      </c>
      <c r="O24" s="137">
        <v>158</v>
      </c>
      <c r="P24" s="137">
        <v>23</v>
      </c>
      <c r="Q24" s="137">
        <v>0</v>
      </c>
      <c r="R24" s="134">
        <f>SUM(I24:Q24)</f>
        <v>502</v>
      </c>
      <c r="S24" s="158">
        <v>1613</v>
      </c>
      <c r="T24" s="158">
        <v>632</v>
      </c>
    </row>
    <row r="25" spans="1:20" ht="18.75" customHeight="1" x14ac:dyDescent="0.15">
      <c r="A25" s="125" t="s">
        <v>101</v>
      </c>
      <c r="B25" s="137">
        <v>44</v>
      </c>
      <c r="C25" s="137">
        <v>6</v>
      </c>
      <c r="D25" s="137">
        <v>5</v>
      </c>
      <c r="E25" s="137">
        <v>12</v>
      </c>
      <c r="F25" s="137">
        <v>8</v>
      </c>
      <c r="G25" s="150">
        <v>10</v>
      </c>
      <c r="H25" s="135">
        <f>SUM(B25:G25)</f>
        <v>85</v>
      </c>
      <c r="I25" s="138">
        <v>21</v>
      </c>
      <c r="J25" s="137">
        <v>28</v>
      </c>
      <c r="K25" s="137">
        <v>32</v>
      </c>
      <c r="L25" s="137">
        <v>28</v>
      </c>
      <c r="M25" s="137">
        <v>34</v>
      </c>
      <c r="N25" s="137">
        <v>294</v>
      </c>
      <c r="O25" s="137">
        <v>248</v>
      </c>
      <c r="P25" s="137">
        <v>44</v>
      </c>
      <c r="Q25" s="137">
        <v>0</v>
      </c>
      <c r="R25" s="134">
        <f>SUM(I25:Q25)</f>
        <v>729</v>
      </c>
      <c r="S25" s="158">
        <v>1716</v>
      </c>
      <c r="T25" s="158">
        <v>748</v>
      </c>
    </row>
    <row r="26" spans="1:20" ht="18.75" customHeight="1" x14ac:dyDescent="0.15">
      <c r="A26" s="145" t="s">
        <v>102</v>
      </c>
      <c r="B26" s="144">
        <f t="shared" ref="B26:G26" si="6">SUM(B24:B25)</f>
        <v>164</v>
      </c>
      <c r="C26" s="144">
        <f t="shared" si="6"/>
        <v>21</v>
      </c>
      <c r="D26" s="144">
        <f t="shared" si="6"/>
        <v>20</v>
      </c>
      <c r="E26" s="144">
        <f t="shared" si="6"/>
        <v>25</v>
      </c>
      <c r="F26" s="144">
        <f t="shared" si="6"/>
        <v>25</v>
      </c>
      <c r="G26" s="151">
        <f t="shared" si="6"/>
        <v>29</v>
      </c>
      <c r="H26" s="146">
        <f>SUM(B26:G26)</f>
        <v>284</v>
      </c>
      <c r="I26" s="147">
        <f t="shared" ref="I26:Q26" si="7">SUM(I24:I25)</f>
        <v>36</v>
      </c>
      <c r="J26" s="144">
        <f t="shared" si="7"/>
        <v>43</v>
      </c>
      <c r="K26" s="144">
        <f t="shared" si="7"/>
        <v>61</v>
      </c>
      <c r="L26" s="144">
        <f t="shared" si="7"/>
        <v>53</v>
      </c>
      <c r="M26" s="144">
        <f t="shared" si="7"/>
        <v>57</v>
      </c>
      <c r="N26" s="144">
        <f t="shared" si="7"/>
        <v>508</v>
      </c>
      <c r="O26" s="144">
        <f t="shared" si="7"/>
        <v>406</v>
      </c>
      <c r="P26" s="144">
        <f t="shared" si="7"/>
        <v>67</v>
      </c>
      <c r="Q26" s="144">
        <f t="shared" si="7"/>
        <v>0</v>
      </c>
      <c r="R26" s="144">
        <f>SUM(I26:Q26)</f>
        <v>1231</v>
      </c>
      <c r="S26" s="162">
        <f>SUM(S24:S25)</f>
        <v>3329</v>
      </c>
      <c r="T26" s="162">
        <f>SUM(T24:T25)</f>
        <v>1380</v>
      </c>
    </row>
    <row r="27" spans="1:20" ht="18.75" customHeight="1" x14ac:dyDescent="0.15">
      <c r="A27" s="127"/>
      <c r="B27" s="134"/>
      <c r="C27" s="134"/>
      <c r="D27" s="134"/>
      <c r="E27" s="134"/>
      <c r="F27" s="134"/>
      <c r="G27" s="149"/>
      <c r="H27" s="135"/>
      <c r="I27" s="136"/>
      <c r="J27" s="134"/>
      <c r="K27" s="134"/>
      <c r="L27" s="134"/>
      <c r="M27" s="134"/>
      <c r="N27" s="134"/>
      <c r="O27" s="134"/>
      <c r="P27" s="134"/>
      <c r="Q27" s="134"/>
      <c r="R27" s="134"/>
      <c r="S27" s="160"/>
      <c r="T27" s="160"/>
    </row>
    <row r="28" spans="1:20" ht="18.75" customHeight="1" x14ac:dyDescent="0.15">
      <c r="A28" s="125" t="s">
        <v>103</v>
      </c>
      <c r="B28" s="137">
        <v>79</v>
      </c>
      <c r="C28" s="137">
        <v>6</v>
      </c>
      <c r="D28" s="137">
        <v>15</v>
      </c>
      <c r="E28" s="137">
        <v>12</v>
      </c>
      <c r="F28" s="137">
        <v>9</v>
      </c>
      <c r="G28" s="150">
        <v>8</v>
      </c>
      <c r="H28" s="135">
        <f t="shared" ref="H28:H33" si="8">SUM(B28:G28)</f>
        <v>129</v>
      </c>
      <c r="I28" s="138">
        <v>15</v>
      </c>
      <c r="J28" s="137">
        <v>16</v>
      </c>
      <c r="K28" s="137">
        <v>21</v>
      </c>
      <c r="L28" s="137">
        <v>29</v>
      </c>
      <c r="M28" s="137">
        <v>37</v>
      </c>
      <c r="N28" s="137">
        <v>199</v>
      </c>
      <c r="O28" s="137">
        <v>179</v>
      </c>
      <c r="P28" s="137">
        <v>36</v>
      </c>
      <c r="Q28" s="137">
        <v>3</v>
      </c>
      <c r="R28" s="134">
        <f t="shared" ref="R28:R33" si="9">SUM(I28:Q28)</f>
        <v>535</v>
      </c>
      <c r="S28" s="158">
        <v>1515</v>
      </c>
      <c r="T28" s="158">
        <v>612</v>
      </c>
    </row>
    <row r="29" spans="1:20" ht="18.75" customHeight="1" x14ac:dyDescent="0.15">
      <c r="A29" s="125" t="s">
        <v>104</v>
      </c>
      <c r="B29" s="137">
        <v>78</v>
      </c>
      <c r="C29" s="137">
        <v>11</v>
      </c>
      <c r="D29" s="137">
        <v>15</v>
      </c>
      <c r="E29" s="137">
        <v>14</v>
      </c>
      <c r="F29" s="137">
        <v>11</v>
      </c>
      <c r="G29" s="150">
        <v>13</v>
      </c>
      <c r="H29" s="135">
        <f t="shared" si="8"/>
        <v>142</v>
      </c>
      <c r="I29" s="138">
        <v>13</v>
      </c>
      <c r="J29" s="137">
        <v>18</v>
      </c>
      <c r="K29" s="137">
        <v>20</v>
      </c>
      <c r="L29" s="137">
        <v>26</v>
      </c>
      <c r="M29" s="137">
        <v>22</v>
      </c>
      <c r="N29" s="137">
        <v>260</v>
      </c>
      <c r="O29" s="137">
        <v>230</v>
      </c>
      <c r="P29" s="137">
        <v>68</v>
      </c>
      <c r="Q29" s="137">
        <v>2</v>
      </c>
      <c r="R29" s="134">
        <f t="shared" si="9"/>
        <v>659</v>
      </c>
      <c r="S29" s="158">
        <v>1630</v>
      </c>
      <c r="T29" s="158">
        <v>637</v>
      </c>
    </row>
    <row r="30" spans="1:20" ht="18.75" customHeight="1" x14ac:dyDescent="0.15">
      <c r="A30" s="125" t="s">
        <v>105</v>
      </c>
      <c r="B30" s="137">
        <v>29</v>
      </c>
      <c r="C30" s="137">
        <v>1</v>
      </c>
      <c r="D30" s="137">
        <v>4</v>
      </c>
      <c r="E30" s="137">
        <v>3</v>
      </c>
      <c r="F30" s="137">
        <v>3</v>
      </c>
      <c r="G30" s="150">
        <v>7</v>
      </c>
      <c r="H30" s="135">
        <f t="shared" si="8"/>
        <v>47</v>
      </c>
      <c r="I30" s="138">
        <v>5</v>
      </c>
      <c r="J30" s="137">
        <v>4</v>
      </c>
      <c r="K30" s="137">
        <v>4</v>
      </c>
      <c r="L30" s="137">
        <v>9</v>
      </c>
      <c r="M30" s="137">
        <v>7</v>
      </c>
      <c r="N30" s="137">
        <v>90</v>
      </c>
      <c r="O30" s="137">
        <v>59</v>
      </c>
      <c r="P30" s="137">
        <v>14</v>
      </c>
      <c r="Q30" s="137">
        <v>0</v>
      </c>
      <c r="R30" s="134">
        <f t="shared" si="9"/>
        <v>192</v>
      </c>
      <c r="S30" s="158">
        <v>512</v>
      </c>
      <c r="T30" s="158">
        <v>198</v>
      </c>
    </row>
    <row r="31" spans="1:20" ht="18.75" customHeight="1" x14ac:dyDescent="0.15">
      <c r="A31" s="125" t="s">
        <v>106</v>
      </c>
      <c r="B31" s="137">
        <v>3</v>
      </c>
      <c r="C31" s="137">
        <v>2</v>
      </c>
      <c r="D31" s="137">
        <v>2</v>
      </c>
      <c r="E31" s="137">
        <v>0</v>
      </c>
      <c r="F31" s="137">
        <v>1</v>
      </c>
      <c r="G31" s="150">
        <v>0</v>
      </c>
      <c r="H31" s="135">
        <f t="shared" si="8"/>
        <v>8</v>
      </c>
      <c r="I31" s="138">
        <v>2</v>
      </c>
      <c r="J31" s="137">
        <v>1</v>
      </c>
      <c r="K31" s="137">
        <v>2</v>
      </c>
      <c r="L31" s="137">
        <v>3</v>
      </c>
      <c r="M31" s="137">
        <v>1</v>
      </c>
      <c r="N31" s="137">
        <v>22</v>
      </c>
      <c r="O31" s="137">
        <v>20</v>
      </c>
      <c r="P31" s="137">
        <v>5</v>
      </c>
      <c r="Q31" s="137">
        <v>0</v>
      </c>
      <c r="R31" s="134">
        <f t="shared" si="9"/>
        <v>56</v>
      </c>
      <c r="S31" s="158">
        <v>117</v>
      </c>
      <c r="T31" s="158">
        <v>51</v>
      </c>
    </row>
    <row r="32" spans="1:20" ht="18.75" customHeight="1" x14ac:dyDescent="0.15">
      <c r="A32" s="125" t="s">
        <v>107</v>
      </c>
      <c r="B32" s="137">
        <v>16</v>
      </c>
      <c r="C32" s="137">
        <v>2</v>
      </c>
      <c r="D32" s="137">
        <v>1</v>
      </c>
      <c r="E32" s="137">
        <v>2</v>
      </c>
      <c r="F32" s="137">
        <v>3</v>
      </c>
      <c r="G32" s="150">
        <v>5</v>
      </c>
      <c r="H32" s="135">
        <f t="shared" si="8"/>
        <v>29</v>
      </c>
      <c r="I32" s="138">
        <v>15</v>
      </c>
      <c r="J32" s="137">
        <v>4</v>
      </c>
      <c r="K32" s="137">
        <v>13</v>
      </c>
      <c r="L32" s="137">
        <v>14</v>
      </c>
      <c r="M32" s="137">
        <v>16</v>
      </c>
      <c r="N32" s="137">
        <v>144</v>
      </c>
      <c r="O32" s="137">
        <v>146</v>
      </c>
      <c r="P32" s="137">
        <v>26</v>
      </c>
      <c r="Q32" s="137">
        <v>2</v>
      </c>
      <c r="R32" s="134">
        <f t="shared" si="9"/>
        <v>380</v>
      </c>
      <c r="S32" s="158">
        <v>822</v>
      </c>
      <c r="T32" s="158">
        <v>354</v>
      </c>
    </row>
    <row r="33" spans="1:20" ht="18.75" customHeight="1" x14ac:dyDescent="0.15">
      <c r="A33" s="145" t="s">
        <v>108</v>
      </c>
      <c r="B33" s="144">
        <f t="shared" ref="B33:G33" si="10">SUM(B28:B32)</f>
        <v>205</v>
      </c>
      <c r="C33" s="144">
        <f t="shared" si="10"/>
        <v>22</v>
      </c>
      <c r="D33" s="144">
        <f t="shared" si="10"/>
        <v>37</v>
      </c>
      <c r="E33" s="144">
        <f t="shared" si="10"/>
        <v>31</v>
      </c>
      <c r="F33" s="144">
        <f t="shared" si="10"/>
        <v>27</v>
      </c>
      <c r="G33" s="151">
        <f t="shared" si="10"/>
        <v>33</v>
      </c>
      <c r="H33" s="155">
        <f t="shared" si="8"/>
        <v>355</v>
      </c>
      <c r="I33" s="147">
        <f t="shared" ref="I33:Q33" si="11">SUM(I28:I32)</f>
        <v>50</v>
      </c>
      <c r="J33" s="144">
        <f t="shared" si="11"/>
        <v>43</v>
      </c>
      <c r="K33" s="144">
        <f t="shared" si="11"/>
        <v>60</v>
      </c>
      <c r="L33" s="144">
        <f t="shared" si="11"/>
        <v>81</v>
      </c>
      <c r="M33" s="144">
        <f t="shared" si="11"/>
        <v>83</v>
      </c>
      <c r="N33" s="144">
        <f t="shared" si="11"/>
        <v>715</v>
      </c>
      <c r="O33" s="144">
        <f t="shared" si="11"/>
        <v>634</v>
      </c>
      <c r="P33" s="144">
        <f t="shared" si="11"/>
        <v>149</v>
      </c>
      <c r="Q33" s="144">
        <f t="shared" si="11"/>
        <v>7</v>
      </c>
      <c r="R33" s="144">
        <f t="shared" si="9"/>
        <v>1822</v>
      </c>
      <c r="S33" s="159">
        <f>SUM(S28:S32)</f>
        <v>4596</v>
      </c>
      <c r="T33" s="159">
        <f>SUM(T28:T32)</f>
        <v>1852</v>
      </c>
    </row>
    <row r="34" spans="1:20" ht="18.75" customHeight="1" x14ac:dyDescent="0.15">
      <c r="A34" s="127"/>
      <c r="B34" s="134"/>
      <c r="C34" s="134"/>
      <c r="D34" s="134"/>
      <c r="E34" s="134"/>
      <c r="F34" s="134"/>
      <c r="G34" s="149"/>
      <c r="H34" s="156"/>
      <c r="I34" s="136"/>
      <c r="J34" s="134"/>
      <c r="K34" s="134"/>
      <c r="L34" s="134"/>
      <c r="M34" s="134"/>
      <c r="N34" s="134"/>
      <c r="O34" s="134"/>
      <c r="P34" s="134"/>
      <c r="Q34" s="134"/>
      <c r="R34" s="134"/>
      <c r="S34" s="160"/>
      <c r="T34" s="160"/>
    </row>
    <row r="35" spans="1:20" ht="18.75" customHeight="1" x14ac:dyDescent="0.15">
      <c r="A35" s="125" t="s">
        <v>109</v>
      </c>
      <c r="B35" s="137">
        <v>128</v>
      </c>
      <c r="C35" s="137">
        <v>23</v>
      </c>
      <c r="D35" s="137">
        <v>18</v>
      </c>
      <c r="E35" s="137">
        <v>19</v>
      </c>
      <c r="F35" s="137">
        <v>19</v>
      </c>
      <c r="G35" s="150">
        <v>16</v>
      </c>
      <c r="H35" s="135">
        <f>SUM(B35:G35)</f>
        <v>223</v>
      </c>
      <c r="I35" s="138">
        <v>23</v>
      </c>
      <c r="J35" s="137">
        <v>28</v>
      </c>
      <c r="K35" s="137">
        <v>37</v>
      </c>
      <c r="L35" s="137">
        <v>33</v>
      </c>
      <c r="M35" s="137">
        <v>47</v>
      </c>
      <c r="N35" s="137">
        <v>503</v>
      </c>
      <c r="O35" s="137">
        <v>471</v>
      </c>
      <c r="P35" s="137">
        <v>99</v>
      </c>
      <c r="Q35" s="137">
        <v>6</v>
      </c>
      <c r="R35" s="134">
        <f>SUM(I35:Q35)</f>
        <v>1247</v>
      </c>
      <c r="S35" s="158">
        <v>2841</v>
      </c>
      <c r="T35" s="158">
        <v>1142</v>
      </c>
    </row>
    <row r="36" spans="1:20" ht="18.75" customHeight="1" x14ac:dyDescent="0.15">
      <c r="A36" s="130" t="s">
        <v>110</v>
      </c>
      <c r="B36" s="139">
        <f t="shared" ref="B36:G36" si="12">SUM(B35)</f>
        <v>128</v>
      </c>
      <c r="C36" s="139">
        <f t="shared" si="12"/>
        <v>23</v>
      </c>
      <c r="D36" s="139">
        <f t="shared" si="12"/>
        <v>18</v>
      </c>
      <c r="E36" s="139">
        <f t="shared" si="12"/>
        <v>19</v>
      </c>
      <c r="F36" s="139">
        <f t="shared" si="12"/>
        <v>19</v>
      </c>
      <c r="G36" s="152">
        <f t="shared" si="12"/>
        <v>16</v>
      </c>
      <c r="H36" s="135">
        <f>SUM(B36:G36)</f>
        <v>223</v>
      </c>
      <c r="I36" s="140">
        <f t="shared" ref="I36:Q36" si="13">SUM(I35)</f>
        <v>23</v>
      </c>
      <c r="J36" s="139">
        <f t="shared" si="13"/>
        <v>28</v>
      </c>
      <c r="K36" s="139">
        <f t="shared" si="13"/>
        <v>37</v>
      </c>
      <c r="L36" s="139">
        <f t="shared" si="13"/>
        <v>33</v>
      </c>
      <c r="M36" s="139">
        <f t="shared" si="13"/>
        <v>47</v>
      </c>
      <c r="N36" s="139">
        <f t="shared" si="13"/>
        <v>503</v>
      </c>
      <c r="O36" s="139">
        <f t="shared" si="13"/>
        <v>471</v>
      </c>
      <c r="P36" s="139">
        <f t="shared" si="13"/>
        <v>99</v>
      </c>
      <c r="Q36" s="139">
        <f t="shared" si="13"/>
        <v>6</v>
      </c>
      <c r="R36" s="139">
        <f>SUM(I36:Q36)</f>
        <v>1247</v>
      </c>
      <c r="S36" s="159">
        <f>SUM(S35)</f>
        <v>2841</v>
      </c>
      <c r="T36" s="159">
        <f>SUM(T35)</f>
        <v>1142</v>
      </c>
    </row>
    <row r="37" spans="1:20" ht="30.75" customHeight="1" x14ac:dyDescent="0.15">
      <c r="A37" s="131" t="s">
        <v>111</v>
      </c>
      <c r="B37" s="141">
        <f t="shared" ref="B37:G37" si="14">B16+B22+B26+B33+B36</f>
        <v>7966</v>
      </c>
      <c r="C37" s="141">
        <f t="shared" si="14"/>
        <v>831</v>
      </c>
      <c r="D37" s="141">
        <f t="shared" si="14"/>
        <v>853</v>
      </c>
      <c r="E37" s="141">
        <f t="shared" si="14"/>
        <v>817</v>
      </c>
      <c r="F37" s="141">
        <f t="shared" si="14"/>
        <v>839</v>
      </c>
      <c r="G37" s="153">
        <f t="shared" si="14"/>
        <v>780</v>
      </c>
      <c r="H37" s="142">
        <f>SUM(B37:G37)</f>
        <v>12086</v>
      </c>
      <c r="I37" s="143">
        <f t="shared" ref="I37:Q37" si="15">I16+I22+I26+I33+I36</f>
        <v>875</v>
      </c>
      <c r="J37" s="141">
        <f t="shared" si="15"/>
        <v>900</v>
      </c>
      <c r="K37" s="141">
        <f t="shared" si="15"/>
        <v>1102</v>
      </c>
      <c r="L37" s="141">
        <f t="shared" si="15"/>
        <v>1071</v>
      </c>
      <c r="M37" s="141">
        <f t="shared" si="15"/>
        <v>1091</v>
      </c>
      <c r="N37" s="141">
        <f t="shared" si="15"/>
        <v>9473</v>
      </c>
      <c r="O37" s="141">
        <f t="shared" si="15"/>
        <v>6002</v>
      </c>
      <c r="P37" s="141">
        <f t="shared" si="15"/>
        <v>1175</v>
      </c>
      <c r="Q37" s="141">
        <f t="shared" si="15"/>
        <v>36</v>
      </c>
      <c r="R37" s="141">
        <f>SUM(I37:Q37)</f>
        <v>21725</v>
      </c>
      <c r="S37" s="163">
        <f>S16+S22+S26+S33+S36</f>
        <v>85898</v>
      </c>
      <c r="T37" s="163">
        <f>T16+T22+T26+T33+T36</f>
        <v>37057</v>
      </c>
    </row>
    <row r="38" spans="1:20" ht="16.5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</row>
    <row r="39" spans="1:20" ht="16.5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spans="1:20" ht="16.5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20" ht="16.5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</row>
    <row r="42" spans="1:20" ht="16.5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</row>
    <row r="43" spans="1:20" ht="16.5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</row>
    <row r="44" spans="1:20" ht="16.5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</row>
    <row r="45" spans="1:20" ht="16.5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</row>
    <row r="46" spans="1:20" ht="16.5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</row>
    <row r="47" spans="1:20" ht="16.5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20" ht="16.5" x14ac:dyDescent="0.15">
      <c r="A48" s="79"/>
      <c r="B48" s="79"/>
      <c r="C48" s="79"/>
      <c r="D48" s="79"/>
      <c r="E48" s="79"/>
      <c r="F48" s="79"/>
      <c r="G48" s="79"/>
      <c r="H48" s="79"/>
      <c r="I48" s="79"/>
      <c r="J48" s="79"/>
    </row>
    <row r="49" spans="1:10" ht="16.5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ht="16.5" x14ac:dyDescent="0.15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ht="16.5" x14ac:dyDescent="0.15">
      <c r="A51" s="79"/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6.5" x14ac:dyDescent="0.15">
      <c r="A52" s="79"/>
      <c r="B52" s="79"/>
      <c r="C52" s="79"/>
      <c r="D52" s="79"/>
      <c r="E52" s="79"/>
      <c r="F52" s="79"/>
      <c r="G52" s="79"/>
      <c r="H52" s="79"/>
      <c r="I52" s="79"/>
      <c r="J52" s="79"/>
    </row>
    <row r="53" spans="1:10" ht="16.5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</row>
    <row r="54" spans="1:10" ht="16.5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16.5" x14ac:dyDescent="0.15">
      <c r="A55" s="79"/>
      <c r="B55" s="79"/>
      <c r="C55" s="79"/>
      <c r="D55" s="79"/>
      <c r="E55" s="79"/>
      <c r="F55" s="79"/>
      <c r="G55" s="79"/>
      <c r="H55" s="79"/>
      <c r="I55" s="79"/>
      <c r="J55" s="79"/>
    </row>
    <row r="56" spans="1:10" ht="16.5" x14ac:dyDescent="0.15">
      <c r="A56" s="79"/>
      <c r="B56" s="79"/>
      <c r="C56" s="79"/>
      <c r="D56" s="79"/>
      <c r="E56" s="79"/>
      <c r="F56" s="79"/>
      <c r="G56" s="79"/>
      <c r="H56" s="79"/>
      <c r="I56" s="79"/>
      <c r="J56" s="79"/>
    </row>
    <row r="57" spans="1:10" ht="16.5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</row>
    <row r="58" spans="1:10" ht="16.5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</row>
    <row r="59" spans="1:10" ht="16.5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</row>
    <row r="60" spans="1:10" ht="16.5" x14ac:dyDescent="0.15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6.5" x14ac:dyDescent="0.15">
      <c r="A61" s="79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16.5" x14ac:dyDescent="0.15">
      <c r="A62" s="79"/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6.5" x14ac:dyDescent="0.15">
      <c r="A63" s="79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6.5" x14ac:dyDescent="0.15">
      <c r="A64" s="79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6.5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6.5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6.5" x14ac:dyDescent="0.15">
      <c r="A67" s="79"/>
      <c r="B67" s="79"/>
      <c r="C67" s="79"/>
      <c r="D67" s="79"/>
      <c r="E67" s="79"/>
      <c r="F67" s="79"/>
      <c r="G67" s="79"/>
      <c r="H67" s="79"/>
      <c r="I67" s="79"/>
      <c r="J67" s="79"/>
    </row>
    <row r="68" spans="1:10" ht="16.5" x14ac:dyDescent="0.15">
      <c r="A68" s="79"/>
      <c r="B68" s="79"/>
      <c r="C68" s="79"/>
      <c r="D68" s="79"/>
      <c r="E68" s="79"/>
      <c r="F68" s="79"/>
      <c r="G68" s="79"/>
      <c r="H68" s="79"/>
      <c r="I68" s="79"/>
      <c r="J68" s="79"/>
    </row>
    <row r="69" spans="1:10" ht="16.5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</row>
    <row r="70" spans="1:10" ht="16.5" x14ac:dyDescent="0.15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ht="16.5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</row>
    <row r="72" spans="1:10" ht="16.5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0" ht="16.5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ht="16.5" x14ac:dyDescent="0.15">
      <c r="A74" s="79"/>
      <c r="B74" s="79"/>
      <c r="C74" s="79"/>
      <c r="D74" s="79"/>
      <c r="E74" s="79"/>
      <c r="F74" s="79"/>
      <c r="G74" s="79"/>
      <c r="H74" s="79"/>
      <c r="I74" s="79"/>
      <c r="J74" s="79"/>
    </row>
    <row r="75" spans="1:10" ht="16.5" x14ac:dyDescent="0.15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10" ht="16.5" x14ac:dyDescent="0.15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10" ht="16.5" x14ac:dyDescent="0.15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10" ht="16.5" x14ac:dyDescent="0.15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10" ht="16.5" x14ac:dyDescent="0.1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ht="16.5" x14ac:dyDescent="0.15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 ht="16.5" x14ac:dyDescent="0.15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10" ht="16.5" x14ac:dyDescent="0.15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10" ht="16.5" x14ac:dyDescent="0.15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10" ht="16.5" x14ac:dyDescent="0.15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10" ht="16.5" x14ac:dyDescent="0.15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10" ht="16.5" x14ac:dyDescent="0.15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10" ht="16.5" x14ac:dyDescent="0.15">
      <c r="A87" s="79"/>
      <c r="B87" s="79"/>
      <c r="C87" s="79"/>
      <c r="D87" s="79"/>
      <c r="E87" s="79"/>
      <c r="F87" s="79"/>
      <c r="G87" s="79"/>
      <c r="H87" s="79"/>
      <c r="I87" s="79"/>
      <c r="J87" s="79"/>
    </row>
    <row r="88" spans="1:10" ht="16.5" x14ac:dyDescent="0.15">
      <c r="A88" s="79"/>
      <c r="B88" s="79"/>
      <c r="C88" s="79"/>
      <c r="D88" s="79"/>
      <c r="E88" s="79"/>
      <c r="F88" s="79"/>
      <c r="G88" s="79"/>
      <c r="H88" s="79"/>
      <c r="I88" s="79"/>
      <c r="J88" s="79"/>
    </row>
    <row r="89" spans="1:10" ht="16.5" x14ac:dyDescent="0.15">
      <c r="A89" s="79"/>
      <c r="B89" s="79"/>
      <c r="C89" s="79"/>
      <c r="D89" s="79"/>
      <c r="E89" s="79"/>
      <c r="F89" s="79"/>
      <c r="G89" s="79"/>
      <c r="H89" s="79"/>
      <c r="I89" s="79"/>
      <c r="J89" s="79"/>
    </row>
    <row r="90" spans="1:10" ht="16.5" x14ac:dyDescent="0.15">
      <c r="A90" s="79"/>
      <c r="B90" s="79"/>
      <c r="C90" s="79"/>
      <c r="D90" s="79"/>
      <c r="E90" s="79"/>
      <c r="F90" s="79"/>
      <c r="G90" s="79"/>
      <c r="H90" s="79"/>
      <c r="I90" s="79"/>
      <c r="J90" s="79"/>
    </row>
    <row r="91" spans="1:10" ht="16.5" x14ac:dyDescent="0.15">
      <c r="A91" s="79"/>
      <c r="B91" s="79"/>
      <c r="C91" s="79"/>
      <c r="D91" s="79"/>
      <c r="E91" s="79"/>
      <c r="F91" s="79"/>
      <c r="G91" s="79"/>
      <c r="H91" s="79"/>
      <c r="I91" s="79"/>
      <c r="J91" s="79"/>
    </row>
    <row r="92" spans="1:10" ht="16.5" x14ac:dyDescent="0.15">
      <c r="A92" s="79"/>
      <c r="B92" s="79"/>
      <c r="C92" s="79"/>
      <c r="D92" s="79"/>
      <c r="E92" s="79"/>
      <c r="F92" s="79"/>
      <c r="G92" s="79"/>
      <c r="H92" s="79"/>
      <c r="I92" s="79"/>
      <c r="J92" s="79"/>
    </row>
    <row r="93" spans="1:10" ht="16.5" x14ac:dyDescent="0.15">
      <c r="A93" s="79"/>
      <c r="B93" s="79"/>
      <c r="C93" s="79"/>
      <c r="D93" s="79"/>
      <c r="E93" s="79"/>
      <c r="F93" s="79"/>
      <c r="G93" s="79"/>
      <c r="H93" s="79"/>
      <c r="I93" s="79"/>
      <c r="J93" s="79"/>
    </row>
    <row r="94" spans="1:10" ht="16.5" x14ac:dyDescent="0.15">
      <c r="A94" s="79"/>
      <c r="B94" s="79"/>
      <c r="C94" s="79"/>
      <c r="D94" s="79"/>
      <c r="E94" s="79"/>
      <c r="F94" s="79"/>
      <c r="G94" s="79"/>
      <c r="H94" s="79"/>
      <c r="I94" s="79"/>
      <c r="J94" s="79"/>
    </row>
    <row r="95" spans="1:10" ht="16.5" x14ac:dyDescent="0.15">
      <c r="A95" s="79"/>
      <c r="B95" s="79"/>
      <c r="C95" s="79"/>
      <c r="D95" s="79"/>
      <c r="E95" s="79"/>
      <c r="F95" s="79"/>
      <c r="G95" s="79"/>
      <c r="H95" s="79"/>
      <c r="I95" s="79"/>
      <c r="J95" s="79"/>
    </row>
    <row r="96" spans="1:10" ht="16.5" x14ac:dyDescent="0.15">
      <c r="A96" s="79"/>
      <c r="B96" s="79"/>
      <c r="C96" s="79"/>
      <c r="D96" s="79"/>
      <c r="E96" s="79"/>
      <c r="F96" s="79"/>
      <c r="G96" s="79"/>
      <c r="H96" s="79"/>
      <c r="I96" s="79"/>
      <c r="J96" s="79"/>
    </row>
    <row r="97" spans="1:10" ht="16.5" x14ac:dyDescent="0.15">
      <c r="A97" s="79"/>
      <c r="B97" s="79"/>
      <c r="C97" s="79"/>
      <c r="D97" s="79"/>
      <c r="E97" s="79"/>
      <c r="F97" s="79"/>
      <c r="G97" s="79"/>
      <c r="H97" s="79"/>
      <c r="I97" s="79"/>
      <c r="J97" s="79"/>
    </row>
    <row r="98" spans="1:10" ht="16.5" x14ac:dyDescent="0.15">
      <c r="A98" s="79"/>
      <c r="B98" s="79"/>
      <c r="C98" s="79"/>
      <c r="D98" s="79"/>
      <c r="E98" s="79"/>
      <c r="F98" s="79"/>
      <c r="G98" s="79"/>
      <c r="H98" s="79"/>
      <c r="I98" s="79"/>
      <c r="J98" s="79"/>
    </row>
    <row r="99" spans="1:10" ht="16.5" x14ac:dyDescent="0.15">
      <c r="A99" s="79"/>
      <c r="B99" s="79"/>
      <c r="C99" s="79"/>
      <c r="D99" s="79"/>
      <c r="E99" s="79"/>
      <c r="F99" s="79"/>
      <c r="G99" s="79"/>
      <c r="H99" s="79"/>
      <c r="I99" s="79"/>
      <c r="J99" s="79"/>
    </row>
    <row r="100" spans="1:10" ht="16.5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ht="16.5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</row>
    <row r="102" spans="1:10" ht="16.5" x14ac:dyDescent="0.15">
      <c r="A102" s="79"/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1:10" ht="16.5" x14ac:dyDescent="0.15">
      <c r="A103" s="79"/>
      <c r="B103" s="79"/>
      <c r="C103" s="79"/>
      <c r="D103" s="79"/>
      <c r="E103" s="79"/>
      <c r="F103" s="79"/>
      <c r="G103" s="79"/>
      <c r="H103" s="79"/>
      <c r="I103" s="79"/>
      <c r="J103" s="79"/>
    </row>
    <row r="104" spans="1:10" ht="16.5" x14ac:dyDescent="0.15">
      <c r="A104" s="79"/>
      <c r="B104" s="79"/>
      <c r="C104" s="79"/>
      <c r="D104" s="79"/>
      <c r="E104" s="79"/>
      <c r="F104" s="79"/>
      <c r="G104" s="79"/>
      <c r="H104" s="79"/>
      <c r="I104" s="79"/>
      <c r="J104" s="79"/>
    </row>
    <row r="105" spans="1:10" ht="16.5" x14ac:dyDescent="0.15">
      <c r="A105" s="79"/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1:10" ht="16.5" x14ac:dyDescent="0.15">
      <c r="A106" s="79"/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0" ht="16.5" x14ac:dyDescent="0.15">
      <c r="A107" s="79"/>
      <c r="B107" s="79"/>
      <c r="C107" s="79"/>
      <c r="D107" s="79"/>
      <c r="E107" s="79"/>
      <c r="F107" s="79"/>
      <c r="G107" s="79"/>
      <c r="H107" s="79"/>
      <c r="I107" s="79"/>
      <c r="J107" s="79"/>
    </row>
    <row r="108" spans="1:10" ht="16.5" x14ac:dyDescent="0.15">
      <c r="A108" s="79"/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 ht="16.5" x14ac:dyDescent="0.15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ht="16.5" x14ac:dyDescent="0.15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ht="16.5" x14ac:dyDescent="0.15">
      <c r="A111" s="79"/>
      <c r="B111" s="79"/>
      <c r="C111" s="79"/>
      <c r="D111" s="79"/>
      <c r="E111" s="79"/>
      <c r="F111" s="79"/>
      <c r="G111" s="79"/>
      <c r="H111" s="79"/>
      <c r="I111" s="79"/>
      <c r="J111" s="79"/>
    </row>
    <row r="112" spans="1:10" ht="16.5" x14ac:dyDescent="0.15">
      <c r="A112" s="79"/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1:10" ht="16.5" x14ac:dyDescent="0.15">
      <c r="A113" s="79"/>
      <c r="B113" s="79"/>
      <c r="C113" s="79"/>
      <c r="D113" s="79"/>
      <c r="E113" s="79"/>
      <c r="F113" s="79"/>
      <c r="G113" s="79"/>
      <c r="H113" s="79"/>
      <c r="I113" s="79"/>
      <c r="J113" s="79"/>
    </row>
    <row r="114" spans="1:10" ht="16.5" x14ac:dyDescent="0.15">
      <c r="A114" s="79"/>
      <c r="B114" s="79"/>
      <c r="C114" s="79"/>
      <c r="D114" s="79"/>
      <c r="E114" s="79"/>
      <c r="F114" s="79"/>
      <c r="G114" s="79"/>
      <c r="H114" s="79"/>
      <c r="I114" s="79"/>
      <c r="J114" s="79"/>
    </row>
    <row r="115" spans="1:10" ht="16.5" x14ac:dyDescent="0.15">
      <c r="A115" s="79"/>
      <c r="B115" s="79"/>
      <c r="C115" s="79"/>
      <c r="D115" s="79"/>
      <c r="E115" s="79"/>
      <c r="F115" s="79"/>
      <c r="G115" s="79"/>
      <c r="H115" s="79"/>
      <c r="I115" s="79"/>
      <c r="J115" s="79"/>
    </row>
    <row r="116" spans="1:10" ht="16.5" x14ac:dyDescent="0.15">
      <c r="A116" s="79"/>
      <c r="B116" s="79"/>
      <c r="C116" s="79"/>
      <c r="D116" s="79"/>
      <c r="E116" s="79"/>
      <c r="F116" s="79"/>
      <c r="G116" s="79"/>
      <c r="H116" s="79"/>
      <c r="I116" s="79"/>
      <c r="J116" s="79"/>
    </row>
    <row r="117" spans="1:10" ht="16.5" x14ac:dyDescent="0.15">
      <c r="A117" s="79"/>
      <c r="B117" s="79"/>
      <c r="C117" s="79"/>
      <c r="D117" s="79"/>
      <c r="E117" s="79"/>
      <c r="F117" s="79"/>
      <c r="G117" s="79"/>
      <c r="H117" s="79"/>
      <c r="I117" s="79"/>
      <c r="J117" s="79"/>
    </row>
    <row r="118" spans="1:10" ht="16.5" x14ac:dyDescent="0.15">
      <c r="A118" s="79"/>
      <c r="B118" s="79"/>
      <c r="C118" s="79"/>
      <c r="D118" s="79"/>
      <c r="E118" s="79"/>
      <c r="F118" s="79"/>
      <c r="G118" s="79"/>
      <c r="H118" s="79"/>
      <c r="I118" s="79"/>
      <c r="J118" s="79"/>
    </row>
    <row r="119" spans="1:10" ht="16.5" x14ac:dyDescent="0.15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ht="16.5" x14ac:dyDescent="0.15">
      <c r="A120" s="79"/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ht="16.5" x14ac:dyDescent="0.15">
      <c r="A121" s="79"/>
      <c r="B121" s="79"/>
      <c r="C121" s="79"/>
      <c r="D121" s="79"/>
      <c r="E121" s="79"/>
      <c r="F121" s="79"/>
      <c r="G121" s="79"/>
      <c r="H121" s="79"/>
      <c r="I121" s="79"/>
      <c r="J121" s="79"/>
    </row>
    <row r="122" spans="1:10" ht="16.5" x14ac:dyDescent="0.1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0" ht="16.5" x14ac:dyDescent="0.15">
      <c r="A123" s="79"/>
      <c r="B123" s="79"/>
      <c r="C123" s="79"/>
      <c r="D123" s="79"/>
      <c r="E123" s="79"/>
      <c r="F123" s="79"/>
      <c r="G123" s="79"/>
      <c r="H123" s="79"/>
      <c r="I123" s="79"/>
      <c r="J123" s="79"/>
    </row>
    <row r="124" spans="1:10" ht="16.5" x14ac:dyDescent="0.15">
      <c r="A124" s="79"/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10" ht="16.5" x14ac:dyDescent="0.15">
      <c r="A125" s="79"/>
      <c r="B125" s="79"/>
      <c r="C125" s="79"/>
      <c r="D125" s="79"/>
      <c r="E125" s="79"/>
      <c r="F125" s="79"/>
      <c r="G125" s="79"/>
      <c r="H125" s="79"/>
      <c r="I125" s="79"/>
      <c r="J125" s="79"/>
    </row>
    <row r="126" spans="1:10" ht="16.5" x14ac:dyDescent="0.15">
      <c r="A126" s="79"/>
      <c r="B126" s="79"/>
      <c r="C126" s="79"/>
      <c r="D126" s="79"/>
      <c r="E126" s="79"/>
      <c r="F126" s="79"/>
      <c r="G126" s="79"/>
      <c r="H126" s="79"/>
      <c r="I126" s="79"/>
      <c r="J126" s="79"/>
    </row>
    <row r="127" spans="1:10" ht="16.5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ht="16.5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</row>
    <row r="129" spans="1:10" ht="16.5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</row>
    <row r="130" spans="1:10" ht="16.5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</row>
    <row r="131" spans="1:10" ht="16.5" x14ac:dyDescent="0.15">
      <c r="A131" s="79"/>
      <c r="B131" s="79"/>
      <c r="C131" s="79"/>
      <c r="D131" s="79"/>
      <c r="E131" s="79"/>
      <c r="F131" s="79"/>
      <c r="G131" s="79"/>
      <c r="H131" s="79"/>
      <c r="I131" s="79"/>
      <c r="J131" s="79"/>
    </row>
    <row r="132" spans="1:10" ht="16.5" x14ac:dyDescent="0.15">
      <c r="A132" s="79"/>
      <c r="B132" s="79"/>
      <c r="C132" s="79"/>
      <c r="D132" s="79"/>
      <c r="E132" s="79"/>
      <c r="F132" s="79"/>
      <c r="G132" s="79"/>
      <c r="H132" s="79"/>
      <c r="I132" s="79"/>
      <c r="J132" s="79"/>
    </row>
    <row r="133" spans="1:10" ht="16.5" x14ac:dyDescent="0.15">
      <c r="A133" s="79"/>
      <c r="B133" s="79"/>
      <c r="C133" s="79"/>
      <c r="D133" s="79"/>
      <c r="E133" s="79"/>
      <c r="F133" s="79"/>
      <c r="G133" s="79"/>
      <c r="H133" s="79"/>
      <c r="I133" s="79"/>
      <c r="J133" s="79"/>
    </row>
    <row r="134" spans="1:10" ht="16.5" x14ac:dyDescent="0.15">
      <c r="A134" s="79"/>
      <c r="B134" s="79"/>
      <c r="C134" s="79"/>
      <c r="D134" s="79"/>
      <c r="E134" s="79"/>
      <c r="F134" s="79"/>
      <c r="G134" s="79"/>
      <c r="H134" s="79"/>
      <c r="I134" s="79"/>
      <c r="J134" s="79"/>
    </row>
    <row r="135" spans="1:10" ht="16.5" x14ac:dyDescent="0.15">
      <c r="A135" s="79"/>
      <c r="B135" s="79"/>
      <c r="C135" s="79"/>
      <c r="D135" s="79"/>
      <c r="E135" s="79"/>
      <c r="F135" s="79"/>
      <c r="G135" s="79"/>
      <c r="H135" s="79"/>
      <c r="I135" s="79"/>
      <c r="J135" s="79"/>
    </row>
    <row r="136" spans="1:10" ht="16.5" x14ac:dyDescent="0.15">
      <c r="A136" s="79"/>
      <c r="B136" s="79"/>
      <c r="C136" s="79"/>
      <c r="D136" s="79"/>
      <c r="E136" s="79"/>
      <c r="F136" s="79"/>
      <c r="G136" s="79"/>
      <c r="H136" s="79"/>
      <c r="I136" s="79"/>
      <c r="J136" s="79"/>
    </row>
    <row r="137" spans="1:10" ht="16.5" x14ac:dyDescent="0.15">
      <c r="A137" s="79"/>
      <c r="B137" s="79"/>
      <c r="C137" s="79"/>
      <c r="D137" s="79"/>
      <c r="E137" s="79"/>
      <c r="F137" s="79"/>
      <c r="G137" s="79"/>
      <c r="H137" s="79"/>
      <c r="I137" s="79"/>
      <c r="J137" s="79"/>
    </row>
    <row r="138" spans="1:10" ht="16.5" x14ac:dyDescent="0.15">
      <c r="A138" s="79"/>
      <c r="B138" s="79"/>
      <c r="C138" s="79"/>
      <c r="D138" s="79"/>
      <c r="E138" s="79"/>
      <c r="F138" s="79"/>
      <c r="G138" s="79"/>
      <c r="H138" s="79"/>
      <c r="I138" s="79"/>
      <c r="J138" s="79"/>
    </row>
    <row r="139" spans="1:10" ht="16.5" x14ac:dyDescent="0.15">
      <c r="A139" s="79"/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1:10" ht="16.5" x14ac:dyDescent="0.15">
      <c r="A140" s="79"/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1:10" ht="16.5" x14ac:dyDescent="0.15">
      <c r="A141" s="79"/>
      <c r="B141" s="79"/>
      <c r="C141" s="79"/>
      <c r="D141" s="79"/>
      <c r="E141" s="79"/>
      <c r="F141" s="79"/>
      <c r="G141" s="79"/>
      <c r="H141" s="79"/>
      <c r="I141" s="79"/>
      <c r="J141" s="79"/>
    </row>
    <row r="142" spans="1:10" ht="16.5" x14ac:dyDescent="0.15">
      <c r="A142" s="79"/>
      <c r="B142" s="79"/>
      <c r="C142" s="79"/>
      <c r="D142" s="79"/>
      <c r="E142" s="79"/>
      <c r="F142" s="79"/>
      <c r="G142" s="79"/>
      <c r="H142" s="79"/>
      <c r="I142" s="79"/>
      <c r="J142" s="79"/>
    </row>
    <row r="143" spans="1:10" ht="16.5" x14ac:dyDescent="0.15">
      <c r="A143" s="79"/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1:10" ht="16.5" x14ac:dyDescent="0.15">
      <c r="A144" s="79"/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1:10" ht="16.5" x14ac:dyDescent="0.15">
      <c r="A145" s="79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ht="16.5" x14ac:dyDescent="0.15">
      <c r="A146" s="79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ht="16.5" x14ac:dyDescent="0.15">
      <c r="A147" s="79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ht="16.5" x14ac:dyDescent="0.15">
      <c r="A148" s="79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ht="16.5" x14ac:dyDescent="0.15">
      <c r="A149" s="79"/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ht="16.5" x14ac:dyDescent="0.15">
      <c r="A150" s="79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ht="16.5" x14ac:dyDescent="0.15">
      <c r="A151" s="79"/>
      <c r="B151" s="79"/>
      <c r="C151" s="79"/>
      <c r="D151" s="79"/>
      <c r="E151" s="79"/>
      <c r="F151" s="79"/>
      <c r="G151" s="79"/>
      <c r="H151" s="79"/>
      <c r="I151" s="79"/>
      <c r="J151" s="79"/>
    </row>
    <row r="152" spans="1:10" ht="16.5" x14ac:dyDescent="0.15">
      <c r="A152" s="79"/>
      <c r="B152" s="79"/>
      <c r="C152" s="79"/>
      <c r="D152" s="79"/>
      <c r="E152" s="79"/>
      <c r="F152" s="79"/>
      <c r="G152" s="79"/>
      <c r="H152" s="79"/>
      <c r="I152" s="79"/>
      <c r="J152" s="79"/>
    </row>
    <row r="153" spans="1:10" ht="16.5" x14ac:dyDescent="0.15">
      <c r="A153" s="79"/>
      <c r="B153" s="79"/>
      <c r="C153" s="79"/>
      <c r="D153" s="79"/>
      <c r="E153" s="79"/>
      <c r="F153" s="79"/>
      <c r="G153" s="79"/>
      <c r="H153" s="79"/>
      <c r="I153" s="79"/>
      <c r="J153" s="79"/>
    </row>
    <row r="154" spans="1:10" ht="16.5" x14ac:dyDescent="0.15">
      <c r="A154" s="79"/>
      <c r="B154" s="79"/>
      <c r="C154" s="79"/>
      <c r="D154" s="79"/>
      <c r="E154" s="79"/>
      <c r="F154" s="79"/>
      <c r="G154" s="79"/>
      <c r="H154" s="79"/>
      <c r="I154" s="79"/>
      <c r="J154" s="79"/>
    </row>
    <row r="155" spans="1:10" ht="16.5" x14ac:dyDescent="0.15">
      <c r="A155" s="79"/>
      <c r="B155" s="79"/>
      <c r="C155" s="79"/>
      <c r="D155" s="79"/>
      <c r="E155" s="79"/>
      <c r="F155" s="79"/>
      <c r="G155" s="79"/>
      <c r="H155" s="79"/>
      <c r="I155" s="79"/>
      <c r="J155" s="79"/>
    </row>
    <row r="156" spans="1:10" ht="16.5" x14ac:dyDescent="0.15">
      <c r="A156" s="79"/>
      <c r="B156" s="79"/>
      <c r="C156" s="79"/>
      <c r="D156" s="79"/>
      <c r="E156" s="79"/>
      <c r="F156" s="79"/>
      <c r="G156" s="79"/>
      <c r="H156" s="79"/>
      <c r="I156" s="79"/>
      <c r="J156" s="79"/>
    </row>
    <row r="157" spans="1:10" ht="16.5" x14ac:dyDescent="0.15">
      <c r="A157" s="79"/>
      <c r="B157" s="79"/>
      <c r="C157" s="79"/>
      <c r="D157" s="79"/>
      <c r="E157" s="79"/>
      <c r="F157" s="79"/>
      <c r="G157" s="79"/>
      <c r="H157" s="79"/>
      <c r="I157" s="79"/>
      <c r="J157" s="79"/>
    </row>
    <row r="158" spans="1:10" ht="16.5" x14ac:dyDescent="0.15">
      <c r="A158" s="79"/>
      <c r="B158" s="79"/>
      <c r="C158" s="79"/>
      <c r="D158" s="79"/>
      <c r="E158" s="79"/>
      <c r="F158" s="79"/>
      <c r="G158" s="79"/>
      <c r="H158" s="79"/>
      <c r="I158" s="79"/>
      <c r="J158" s="79"/>
    </row>
    <row r="159" spans="1:10" ht="16.5" x14ac:dyDescent="0.15">
      <c r="A159" s="79"/>
      <c r="B159" s="79"/>
      <c r="C159" s="79"/>
      <c r="D159" s="79"/>
      <c r="E159" s="79"/>
      <c r="F159" s="79"/>
      <c r="G159" s="79"/>
      <c r="H159" s="79"/>
      <c r="I159" s="79"/>
      <c r="J159" s="79"/>
    </row>
    <row r="160" spans="1:10" ht="16.5" x14ac:dyDescent="0.15">
      <c r="A160" s="79"/>
      <c r="B160" s="79"/>
      <c r="C160" s="79"/>
      <c r="D160" s="79"/>
      <c r="E160" s="79"/>
      <c r="F160" s="79"/>
      <c r="G160" s="79"/>
      <c r="H160" s="79"/>
      <c r="I160" s="79"/>
      <c r="J160" s="79"/>
    </row>
    <row r="161" spans="1:10" ht="16.5" x14ac:dyDescent="0.15">
      <c r="A161" s="79"/>
      <c r="B161" s="79"/>
      <c r="C161" s="79"/>
      <c r="D161" s="79"/>
      <c r="E161" s="79"/>
      <c r="F161" s="79"/>
      <c r="G161" s="79"/>
      <c r="H161" s="79"/>
      <c r="I161" s="79"/>
      <c r="J161" s="79"/>
    </row>
    <row r="162" spans="1:10" ht="16.5" x14ac:dyDescent="0.15">
      <c r="A162" s="79"/>
      <c r="B162" s="79"/>
      <c r="C162" s="79"/>
      <c r="D162" s="79"/>
      <c r="E162" s="79"/>
      <c r="F162" s="79"/>
      <c r="G162" s="79"/>
      <c r="H162" s="79"/>
      <c r="I162" s="79"/>
      <c r="J162" s="79"/>
    </row>
    <row r="163" spans="1:10" ht="16.5" x14ac:dyDescent="0.15">
      <c r="A163" s="79"/>
      <c r="B163" s="79"/>
      <c r="C163" s="79"/>
      <c r="D163" s="79"/>
      <c r="E163" s="79"/>
      <c r="F163" s="79"/>
      <c r="G163" s="79"/>
      <c r="H163" s="79"/>
      <c r="I163" s="79"/>
      <c r="J163" s="79"/>
    </row>
    <row r="164" spans="1:10" ht="16.5" x14ac:dyDescent="0.15">
      <c r="A164" s="79"/>
      <c r="B164" s="79"/>
      <c r="C164" s="79"/>
      <c r="D164" s="79"/>
      <c r="E164" s="79"/>
      <c r="F164" s="79"/>
      <c r="G164" s="79"/>
      <c r="H164" s="79"/>
      <c r="I164" s="79"/>
      <c r="J164" s="79"/>
    </row>
    <row r="165" spans="1:10" ht="16.5" x14ac:dyDescent="0.15">
      <c r="A165" s="79"/>
      <c r="B165" s="79"/>
      <c r="C165" s="79"/>
      <c r="D165" s="79"/>
      <c r="E165" s="79"/>
      <c r="F165" s="79"/>
      <c r="G165" s="79"/>
      <c r="H165" s="79"/>
      <c r="I165" s="79"/>
      <c r="J165" s="79"/>
    </row>
    <row r="166" spans="1:10" ht="16.5" x14ac:dyDescent="0.15">
      <c r="A166" s="79"/>
      <c r="B166" s="79"/>
      <c r="C166" s="79"/>
      <c r="D166" s="79"/>
      <c r="E166" s="79"/>
      <c r="F166" s="79"/>
      <c r="G166" s="79"/>
      <c r="H166" s="79"/>
      <c r="I166" s="79"/>
      <c r="J166" s="79"/>
    </row>
    <row r="167" spans="1:10" ht="16.5" x14ac:dyDescent="0.15">
      <c r="A167" s="79"/>
      <c r="B167" s="79"/>
      <c r="C167" s="79"/>
      <c r="D167" s="79"/>
      <c r="E167" s="79"/>
      <c r="F167" s="79"/>
      <c r="G167" s="79"/>
      <c r="H167" s="79"/>
      <c r="I167" s="79"/>
      <c r="J167" s="79"/>
    </row>
    <row r="168" spans="1:10" ht="16.5" x14ac:dyDescent="0.15">
      <c r="A168" s="79"/>
      <c r="B168" s="79"/>
      <c r="C168" s="79"/>
      <c r="D168" s="79"/>
      <c r="E168" s="79"/>
      <c r="F168" s="79"/>
      <c r="G168" s="79"/>
      <c r="H168" s="79"/>
      <c r="I168" s="79"/>
      <c r="J168" s="79"/>
    </row>
    <row r="169" spans="1:10" ht="16.5" x14ac:dyDescent="0.15">
      <c r="A169" s="79"/>
      <c r="B169" s="79"/>
      <c r="C169" s="79"/>
      <c r="D169" s="79"/>
      <c r="E169" s="79"/>
      <c r="F169" s="79"/>
      <c r="G169" s="79"/>
      <c r="H169" s="79"/>
      <c r="I169" s="79"/>
      <c r="J169" s="79"/>
    </row>
    <row r="170" spans="1:10" ht="16.5" x14ac:dyDescent="0.15">
      <c r="A170" s="79"/>
      <c r="B170" s="79"/>
      <c r="C170" s="79"/>
      <c r="D170" s="79"/>
      <c r="E170" s="79"/>
      <c r="F170" s="79"/>
      <c r="G170" s="79"/>
      <c r="H170" s="79"/>
      <c r="I170" s="79"/>
      <c r="J170" s="79"/>
    </row>
    <row r="171" spans="1:10" ht="16.5" x14ac:dyDescent="0.15">
      <c r="A171" s="79"/>
      <c r="B171" s="79"/>
      <c r="C171" s="79"/>
      <c r="D171" s="79"/>
      <c r="E171" s="79"/>
      <c r="F171" s="79"/>
      <c r="G171" s="79"/>
      <c r="H171" s="79"/>
      <c r="I171" s="79"/>
      <c r="J171" s="79"/>
    </row>
    <row r="172" spans="1:10" ht="16.5" x14ac:dyDescent="0.15">
      <c r="A172" s="79"/>
      <c r="B172" s="79"/>
      <c r="C172" s="79"/>
      <c r="D172" s="79"/>
      <c r="E172" s="79"/>
      <c r="F172" s="79"/>
      <c r="G172" s="79"/>
      <c r="H172" s="79"/>
      <c r="I172" s="79"/>
      <c r="J172" s="79"/>
    </row>
    <row r="173" spans="1:10" ht="16.5" x14ac:dyDescent="0.15">
      <c r="A173" s="79"/>
      <c r="B173" s="79"/>
      <c r="C173" s="79"/>
      <c r="D173" s="79"/>
      <c r="E173" s="79"/>
      <c r="F173" s="79"/>
      <c r="G173" s="79"/>
      <c r="H173" s="79"/>
      <c r="I173" s="79"/>
      <c r="J173" s="79"/>
    </row>
    <row r="174" spans="1:10" ht="16.5" x14ac:dyDescent="0.15">
      <c r="A174" s="79"/>
      <c r="B174" s="79"/>
      <c r="C174" s="79"/>
      <c r="D174" s="79"/>
      <c r="E174" s="79"/>
      <c r="F174" s="79"/>
      <c r="G174" s="79"/>
      <c r="H174" s="79"/>
      <c r="I174" s="79"/>
      <c r="J174" s="79"/>
    </row>
    <row r="175" spans="1:10" ht="16.5" x14ac:dyDescent="0.15">
      <c r="A175" s="79"/>
      <c r="B175" s="79"/>
      <c r="C175" s="79"/>
      <c r="D175" s="79"/>
      <c r="E175" s="79"/>
      <c r="F175" s="79"/>
      <c r="G175" s="79"/>
      <c r="H175" s="79"/>
      <c r="I175" s="79"/>
      <c r="J175" s="79"/>
    </row>
    <row r="176" spans="1:10" ht="16.5" x14ac:dyDescent="0.15">
      <c r="A176" s="79"/>
      <c r="B176" s="79"/>
      <c r="C176" s="79"/>
      <c r="D176" s="79"/>
      <c r="E176" s="79"/>
      <c r="F176" s="79"/>
      <c r="G176" s="79"/>
      <c r="H176" s="79"/>
      <c r="I176" s="79"/>
      <c r="J176" s="79"/>
    </row>
    <row r="177" spans="1:10" ht="16.5" x14ac:dyDescent="0.15">
      <c r="A177" s="79"/>
      <c r="B177" s="79"/>
      <c r="C177" s="79"/>
      <c r="D177" s="79"/>
      <c r="E177" s="79"/>
      <c r="F177" s="79"/>
      <c r="G177" s="79"/>
      <c r="H177" s="79"/>
      <c r="I177" s="79"/>
      <c r="J177" s="79"/>
    </row>
    <row r="178" spans="1:10" ht="16.5" x14ac:dyDescent="0.15">
      <c r="A178" s="79"/>
      <c r="B178" s="79"/>
      <c r="C178" s="79"/>
      <c r="D178" s="79"/>
      <c r="E178" s="79"/>
      <c r="F178" s="79"/>
      <c r="G178" s="79"/>
      <c r="H178" s="79"/>
      <c r="I178" s="79"/>
      <c r="J178" s="79"/>
    </row>
    <row r="179" spans="1:10" ht="16.5" x14ac:dyDescent="0.15">
      <c r="A179" s="79"/>
      <c r="B179" s="79"/>
      <c r="C179" s="79"/>
      <c r="D179" s="79"/>
      <c r="E179" s="79"/>
      <c r="F179" s="79"/>
      <c r="G179" s="79"/>
      <c r="H179" s="79"/>
      <c r="I179" s="79"/>
      <c r="J179" s="79"/>
    </row>
    <row r="180" spans="1:10" ht="16.5" x14ac:dyDescent="0.15">
      <c r="A180" s="79"/>
      <c r="B180" s="79"/>
      <c r="C180" s="79"/>
      <c r="D180" s="79"/>
      <c r="E180" s="79"/>
      <c r="F180" s="79"/>
      <c r="G180" s="79"/>
      <c r="H180" s="79"/>
      <c r="I180" s="79"/>
      <c r="J180" s="79"/>
    </row>
  </sheetData>
  <mergeCells count="7">
    <mergeCell ref="S3:S4"/>
    <mergeCell ref="T3:T4"/>
    <mergeCell ref="R3:R4"/>
    <mergeCell ref="A3:A4"/>
    <mergeCell ref="B3:G3"/>
    <mergeCell ref="H3:H4"/>
    <mergeCell ref="I3:Q3"/>
  </mergeCells>
  <phoneticPr fontId="2"/>
  <pageMargins left="0.28999999999999998" right="0.2" top="0.4" bottom="0.35" header="0.21" footer="0.21"/>
  <pageSetup paperSize="9" scale="77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0"/>
  <sheetViews>
    <sheetView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3.5" x14ac:dyDescent="0.15"/>
  <cols>
    <col min="1" max="1" width="12.375" customWidth="1"/>
    <col min="14" max="17" width="9.875" customWidth="1"/>
    <col min="18" max="18" width="9.375" customWidth="1"/>
  </cols>
  <sheetData>
    <row r="1" spans="1:20" ht="20.25" customHeight="1" x14ac:dyDescent="0.15">
      <c r="A1" s="79"/>
      <c r="B1" s="124" t="s">
        <v>118</v>
      </c>
      <c r="C1" s="79"/>
      <c r="D1" s="79"/>
      <c r="E1" s="79"/>
      <c r="F1" s="79"/>
      <c r="G1" s="79"/>
      <c r="H1" s="79"/>
      <c r="J1" s="79"/>
      <c r="O1" s="154" t="s">
        <v>119</v>
      </c>
      <c r="P1" t="s">
        <v>130</v>
      </c>
    </row>
    <row r="2" spans="1:20" ht="5.25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20" ht="18.75" customHeight="1" x14ac:dyDescent="0.15">
      <c r="A3" s="253" t="s">
        <v>72</v>
      </c>
      <c r="B3" s="250" t="s">
        <v>7</v>
      </c>
      <c r="C3" s="250"/>
      <c r="D3" s="250"/>
      <c r="E3" s="250"/>
      <c r="F3" s="250"/>
      <c r="G3" s="251"/>
      <c r="H3" s="256" t="s">
        <v>41</v>
      </c>
      <c r="I3" s="252" t="s">
        <v>1</v>
      </c>
      <c r="J3" s="250"/>
      <c r="K3" s="250"/>
      <c r="L3" s="250"/>
      <c r="M3" s="250"/>
      <c r="N3" s="250"/>
      <c r="O3" s="250"/>
      <c r="P3" s="250"/>
      <c r="Q3" s="250"/>
      <c r="R3" s="250" t="s">
        <v>41</v>
      </c>
      <c r="S3" s="258" t="s">
        <v>45</v>
      </c>
      <c r="T3" s="260" t="s">
        <v>0</v>
      </c>
    </row>
    <row r="4" spans="1:20" ht="29.25" customHeight="1" x14ac:dyDescent="0.15">
      <c r="A4" s="254"/>
      <c r="B4" s="132" t="s">
        <v>112</v>
      </c>
      <c r="C4" s="128" t="s">
        <v>74</v>
      </c>
      <c r="D4" s="128" t="s">
        <v>75</v>
      </c>
      <c r="E4" s="128" t="s">
        <v>76</v>
      </c>
      <c r="F4" s="128" t="s">
        <v>77</v>
      </c>
      <c r="G4" s="148" t="s">
        <v>78</v>
      </c>
      <c r="H4" s="257"/>
      <c r="I4" s="129" t="s">
        <v>79</v>
      </c>
      <c r="J4" s="128" t="s">
        <v>80</v>
      </c>
      <c r="K4" s="128" t="s">
        <v>81</v>
      </c>
      <c r="L4" s="128" t="s">
        <v>82</v>
      </c>
      <c r="M4" s="128" t="s">
        <v>83</v>
      </c>
      <c r="N4" s="133" t="s">
        <v>113</v>
      </c>
      <c r="O4" s="133" t="s">
        <v>114</v>
      </c>
      <c r="P4" s="133" t="s">
        <v>115</v>
      </c>
      <c r="Q4" s="133" t="s">
        <v>116</v>
      </c>
      <c r="R4" s="255"/>
      <c r="S4" s="259"/>
      <c r="T4" s="261"/>
    </row>
    <row r="5" spans="1:20" ht="18.75" customHeight="1" x14ac:dyDescent="0.15">
      <c r="A5" s="126" t="s">
        <v>84</v>
      </c>
      <c r="B5" s="134">
        <v>262</v>
      </c>
      <c r="C5" s="134">
        <v>16</v>
      </c>
      <c r="D5" s="134">
        <v>32</v>
      </c>
      <c r="E5" s="134">
        <v>34</v>
      </c>
      <c r="F5" s="134">
        <v>19</v>
      </c>
      <c r="G5" s="149">
        <v>26</v>
      </c>
      <c r="H5" s="135">
        <f t="shared" ref="H5:H16" si="0">SUM(B5:G5)</f>
        <v>389</v>
      </c>
      <c r="I5" s="136">
        <v>61</v>
      </c>
      <c r="J5" s="134">
        <v>34</v>
      </c>
      <c r="K5" s="134">
        <v>51</v>
      </c>
      <c r="L5" s="134">
        <v>59</v>
      </c>
      <c r="M5" s="134">
        <v>61</v>
      </c>
      <c r="N5" s="134">
        <v>554</v>
      </c>
      <c r="O5" s="134">
        <v>340</v>
      </c>
      <c r="P5" s="134">
        <v>55</v>
      </c>
      <c r="Q5" s="134">
        <v>0</v>
      </c>
      <c r="R5" s="134">
        <f t="shared" ref="R5:R15" si="1">SUM(I5:Q5)</f>
        <v>1215</v>
      </c>
      <c r="S5" s="158">
        <v>3484</v>
      </c>
      <c r="T5" s="158">
        <v>1645</v>
      </c>
    </row>
    <row r="6" spans="1:20" ht="18.75" customHeight="1" x14ac:dyDescent="0.15">
      <c r="A6" s="125" t="s">
        <v>85</v>
      </c>
      <c r="B6" s="137">
        <v>928</v>
      </c>
      <c r="C6" s="137">
        <v>59</v>
      </c>
      <c r="D6" s="137">
        <v>68</v>
      </c>
      <c r="E6" s="137">
        <v>83</v>
      </c>
      <c r="F6" s="137">
        <v>81</v>
      </c>
      <c r="G6" s="150">
        <v>74</v>
      </c>
      <c r="H6" s="135">
        <f t="shared" si="0"/>
        <v>1293</v>
      </c>
      <c r="I6" s="138">
        <v>121</v>
      </c>
      <c r="J6" s="137">
        <v>64</v>
      </c>
      <c r="K6" s="137">
        <v>102</v>
      </c>
      <c r="L6" s="137">
        <v>110</v>
      </c>
      <c r="M6" s="137">
        <v>88</v>
      </c>
      <c r="N6" s="137">
        <v>810</v>
      </c>
      <c r="O6" s="137">
        <v>511</v>
      </c>
      <c r="P6" s="137">
        <v>102</v>
      </c>
      <c r="Q6" s="137">
        <v>3</v>
      </c>
      <c r="R6" s="134">
        <f t="shared" si="1"/>
        <v>1911</v>
      </c>
      <c r="S6" s="158">
        <v>8069</v>
      </c>
      <c r="T6" s="158">
        <v>3689</v>
      </c>
    </row>
    <row r="7" spans="1:20" ht="18.75" customHeight="1" x14ac:dyDescent="0.15">
      <c r="A7" s="125" t="s">
        <v>86</v>
      </c>
      <c r="B7" s="137">
        <v>669</v>
      </c>
      <c r="C7" s="137">
        <v>69</v>
      </c>
      <c r="D7" s="137">
        <v>80</v>
      </c>
      <c r="E7" s="137">
        <v>78</v>
      </c>
      <c r="F7" s="137">
        <v>68</v>
      </c>
      <c r="G7" s="150">
        <v>80</v>
      </c>
      <c r="H7" s="135">
        <f t="shared" si="0"/>
        <v>1044</v>
      </c>
      <c r="I7" s="138">
        <v>120</v>
      </c>
      <c r="J7" s="137">
        <v>91</v>
      </c>
      <c r="K7" s="137">
        <v>107</v>
      </c>
      <c r="L7" s="137">
        <v>118</v>
      </c>
      <c r="M7" s="137">
        <v>106</v>
      </c>
      <c r="N7" s="137">
        <v>938</v>
      </c>
      <c r="O7" s="137">
        <v>579</v>
      </c>
      <c r="P7" s="137">
        <v>102</v>
      </c>
      <c r="Q7" s="137">
        <v>0</v>
      </c>
      <c r="R7" s="134">
        <f t="shared" si="1"/>
        <v>2161</v>
      </c>
      <c r="S7" s="158">
        <v>8089</v>
      </c>
      <c r="T7" s="158">
        <v>3936</v>
      </c>
    </row>
    <row r="8" spans="1:20" ht="18.75" customHeight="1" x14ac:dyDescent="0.15">
      <c r="A8" s="125" t="s">
        <v>87</v>
      </c>
      <c r="B8" s="137">
        <v>947</v>
      </c>
      <c r="C8" s="137">
        <v>93</v>
      </c>
      <c r="D8" s="137">
        <v>93</v>
      </c>
      <c r="E8" s="137">
        <v>95</v>
      </c>
      <c r="F8" s="137">
        <v>88</v>
      </c>
      <c r="G8" s="150">
        <v>106</v>
      </c>
      <c r="H8" s="135">
        <f t="shared" si="0"/>
        <v>1422</v>
      </c>
      <c r="I8" s="138">
        <v>87</v>
      </c>
      <c r="J8" s="137">
        <v>57</v>
      </c>
      <c r="K8" s="137">
        <v>66</v>
      </c>
      <c r="L8" s="137">
        <v>79</v>
      </c>
      <c r="M8" s="137">
        <v>70</v>
      </c>
      <c r="N8" s="137">
        <v>592</v>
      </c>
      <c r="O8" s="137">
        <v>278</v>
      </c>
      <c r="P8" s="137">
        <v>46</v>
      </c>
      <c r="Q8" s="137">
        <v>4</v>
      </c>
      <c r="R8" s="134">
        <f t="shared" si="1"/>
        <v>1279</v>
      </c>
      <c r="S8" s="158">
        <v>7947</v>
      </c>
      <c r="T8" s="158">
        <v>3268</v>
      </c>
    </row>
    <row r="9" spans="1:20" ht="18.75" customHeight="1" x14ac:dyDescent="0.15">
      <c r="A9" s="125" t="s">
        <v>88</v>
      </c>
      <c r="B9" s="137">
        <v>877</v>
      </c>
      <c r="C9" s="137">
        <v>81</v>
      </c>
      <c r="D9" s="137">
        <v>86</v>
      </c>
      <c r="E9" s="137">
        <v>95</v>
      </c>
      <c r="F9" s="137">
        <v>92</v>
      </c>
      <c r="G9" s="150">
        <v>73</v>
      </c>
      <c r="H9" s="135">
        <f t="shared" si="0"/>
        <v>1304</v>
      </c>
      <c r="I9" s="138">
        <v>114</v>
      </c>
      <c r="J9" s="137">
        <v>64</v>
      </c>
      <c r="K9" s="137">
        <v>108</v>
      </c>
      <c r="L9" s="137">
        <v>67</v>
      </c>
      <c r="M9" s="137">
        <v>89</v>
      </c>
      <c r="N9" s="137">
        <v>790</v>
      </c>
      <c r="O9" s="137">
        <v>410</v>
      </c>
      <c r="P9" s="137">
        <v>67</v>
      </c>
      <c r="Q9" s="137">
        <v>3</v>
      </c>
      <c r="R9" s="134">
        <f t="shared" si="1"/>
        <v>1712</v>
      </c>
      <c r="S9" s="158">
        <v>8569</v>
      </c>
      <c r="T9" s="158">
        <v>3837</v>
      </c>
    </row>
    <row r="10" spans="1:20" ht="18.75" customHeight="1" x14ac:dyDescent="0.15">
      <c r="A10" s="125" t="s">
        <v>89</v>
      </c>
      <c r="B10" s="137">
        <v>913</v>
      </c>
      <c r="C10" s="137">
        <v>100</v>
      </c>
      <c r="D10" s="137">
        <v>78</v>
      </c>
      <c r="E10" s="137">
        <v>75</v>
      </c>
      <c r="F10" s="137">
        <v>80</v>
      </c>
      <c r="G10" s="150">
        <v>80</v>
      </c>
      <c r="H10" s="135">
        <f t="shared" si="0"/>
        <v>1326</v>
      </c>
      <c r="I10" s="138">
        <v>128</v>
      </c>
      <c r="J10" s="137">
        <v>69</v>
      </c>
      <c r="K10" s="137">
        <v>119</v>
      </c>
      <c r="L10" s="137">
        <v>106</v>
      </c>
      <c r="M10" s="137">
        <v>89</v>
      </c>
      <c r="N10" s="137">
        <v>902</v>
      </c>
      <c r="O10" s="137">
        <v>440</v>
      </c>
      <c r="P10" s="137">
        <v>104</v>
      </c>
      <c r="Q10" s="137">
        <v>5</v>
      </c>
      <c r="R10" s="134">
        <f t="shared" si="1"/>
        <v>1962</v>
      </c>
      <c r="S10" s="158">
        <v>8513</v>
      </c>
      <c r="T10" s="158">
        <v>3616</v>
      </c>
    </row>
    <row r="11" spans="1:20" ht="18.75" customHeight="1" x14ac:dyDescent="0.15">
      <c r="A11" s="125" t="s">
        <v>90</v>
      </c>
      <c r="B11" s="137">
        <v>718</v>
      </c>
      <c r="C11" s="137">
        <v>63</v>
      </c>
      <c r="D11" s="137">
        <v>60</v>
      </c>
      <c r="E11" s="137">
        <v>70</v>
      </c>
      <c r="F11" s="137">
        <v>52</v>
      </c>
      <c r="G11" s="150">
        <v>73</v>
      </c>
      <c r="H11" s="135">
        <f t="shared" si="0"/>
        <v>1036</v>
      </c>
      <c r="I11" s="138">
        <v>76</v>
      </c>
      <c r="J11" s="137">
        <v>63</v>
      </c>
      <c r="K11" s="137">
        <v>68</v>
      </c>
      <c r="L11" s="137">
        <v>74</v>
      </c>
      <c r="M11" s="137">
        <v>60</v>
      </c>
      <c r="N11" s="137">
        <v>542</v>
      </c>
      <c r="O11" s="137">
        <v>272</v>
      </c>
      <c r="P11" s="137">
        <v>53</v>
      </c>
      <c r="Q11" s="137">
        <v>0</v>
      </c>
      <c r="R11" s="134">
        <f t="shared" si="1"/>
        <v>1208</v>
      </c>
      <c r="S11" s="158">
        <v>6337</v>
      </c>
      <c r="T11" s="158">
        <v>2647</v>
      </c>
    </row>
    <row r="12" spans="1:20" ht="18.75" customHeight="1" x14ac:dyDescent="0.15">
      <c r="A12" s="125" t="s">
        <v>91</v>
      </c>
      <c r="B12" s="137">
        <v>1004</v>
      </c>
      <c r="C12" s="137">
        <v>119</v>
      </c>
      <c r="D12" s="137">
        <v>114</v>
      </c>
      <c r="E12" s="137">
        <v>112</v>
      </c>
      <c r="F12" s="137">
        <v>101</v>
      </c>
      <c r="G12" s="150">
        <v>97</v>
      </c>
      <c r="H12" s="135">
        <f t="shared" si="0"/>
        <v>1547</v>
      </c>
      <c r="I12" s="138">
        <v>124</v>
      </c>
      <c r="J12" s="137">
        <v>70</v>
      </c>
      <c r="K12" s="137">
        <v>104</v>
      </c>
      <c r="L12" s="137">
        <v>124</v>
      </c>
      <c r="M12" s="137">
        <v>104</v>
      </c>
      <c r="N12" s="137">
        <v>798</v>
      </c>
      <c r="O12" s="137">
        <v>521</v>
      </c>
      <c r="P12" s="137">
        <v>130</v>
      </c>
      <c r="Q12" s="137">
        <v>4</v>
      </c>
      <c r="R12" s="134">
        <f t="shared" si="1"/>
        <v>1979</v>
      </c>
      <c r="S12" s="158">
        <v>8811</v>
      </c>
      <c r="T12" s="158">
        <v>3765</v>
      </c>
    </row>
    <row r="13" spans="1:20" ht="18.75" customHeight="1" x14ac:dyDescent="0.15">
      <c r="A13" s="125" t="s">
        <v>92</v>
      </c>
      <c r="B13" s="137">
        <v>213</v>
      </c>
      <c r="C13" s="137">
        <v>23</v>
      </c>
      <c r="D13" s="137">
        <v>27</v>
      </c>
      <c r="E13" s="137">
        <v>20</v>
      </c>
      <c r="F13" s="137">
        <v>26</v>
      </c>
      <c r="G13" s="150">
        <v>37</v>
      </c>
      <c r="H13" s="135">
        <f t="shared" si="0"/>
        <v>346</v>
      </c>
      <c r="I13" s="138">
        <v>51</v>
      </c>
      <c r="J13" s="137">
        <v>27</v>
      </c>
      <c r="K13" s="137">
        <v>44</v>
      </c>
      <c r="L13" s="137">
        <v>41</v>
      </c>
      <c r="M13" s="137">
        <v>32</v>
      </c>
      <c r="N13" s="137">
        <v>328</v>
      </c>
      <c r="O13" s="137">
        <v>198</v>
      </c>
      <c r="P13" s="137">
        <v>42</v>
      </c>
      <c r="Q13" s="137">
        <v>1</v>
      </c>
      <c r="R13" s="134">
        <f t="shared" si="1"/>
        <v>764</v>
      </c>
      <c r="S13" s="158">
        <v>2806</v>
      </c>
      <c r="T13" s="158">
        <v>1202</v>
      </c>
    </row>
    <row r="14" spans="1:20" ht="18.75" customHeight="1" x14ac:dyDescent="0.15">
      <c r="A14" s="125" t="s">
        <v>93</v>
      </c>
      <c r="B14" s="137">
        <v>207</v>
      </c>
      <c r="C14" s="137">
        <v>28</v>
      </c>
      <c r="D14" s="137">
        <v>30</v>
      </c>
      <c r="E14" s="137">
        <v>26</v>
      </c>
      <c r="F14" s="137">
        <v>32</v>
      </c>
      <c r="G14" s="150">
        <v>30</v>
      </c>
      <c r="H14" s="135">
        <f t="shared" si="0"/>
        <v>353</v>
      </c>
      <c r="I14" s="138">
        <v>54</v>
      </c>
      <c r="J14" s="137">
        <v>19</v>
      </c>
      <c r="K14" s="137">
        <v>31</v>
      </c>
      <c r="L14" s="137">
        <v>41</v>
      </c>
      <c r="M14" s="137">
        <v>41</v>
      </c>
      <c r="N14" s="137">
        <v>318</v>
      </c>
      <c r="O14" s="137">
        <v>194</v>
      </c>
      <c r="P14" s="137">
        <v>37</v>
      </c>
      <c r="Q14" s="137">
        <v>2</v>
      </c>
      <c r="R14" s="134">
        <f t="shared" si="1"/>
        <v>737</v>
      </c>
      <c r="S14" s="158">
        <v>2851</v>
      </c>
      <c r="T14" s="158">
        <v>1226</v>
      </c>
    </row>
    <row r="15" spans="1:20" ht="18.75" customHeight="1" x14ac:dyDescent="0.15">
      <c r="A15" s="125" t="s">
        <v>94</v>
      </c>
      <c r="B15" s="137">
        <v>310</v>
      </c>
      <c r="C15" s="137">
        <v>34</v>
      </c>
      <c r="D15" s="137">
        <v>29</v>
      </c>
      <c r="E15" s="137">
        <v>40</v>
      </c>
      <c r="F15" s="137">
        <v>39</v>
      </c>
      <c r="G15" s="150">
        <v>31</v>
      </c>
      <c r="H15" s="135">
        <f t="shared" si="0"/>
        <v>483</v>
      </c>
      <c r="I15" s="138">
        <v>67</v>
      </c>
      <c r="J15" s="137">
        <v>47</v>
      </c>
      <c r="K15" s="137">
        <v>44</v>
      </c>
      <c r="L15" s="137">
        <v>61</v>
      </c>
      <c r="M15" s="137">
        <v>77</v>
      </c>
      <c r="N15" s="137">
        <v>571</v>
      </c>
      <c r="O15" s="137">
        <v>335</v>
      </c>
      <c r="P15" s="137">
        <v>73</v>
      </c>
      <c r="Q15" s="137">
        <v>1</v>
      </c>
      <c r="R15" s="134">
        <f t="shared" si="1"/>
        <v>1276</v>
      </c>
      <c r="S15" s="158">
        <v>4236</v>
      </c>
      <c r="T15" s="158">
        <v>1922</v>
      </c>
    </row>
    <row r="16" spans="1:20" ht="18.75" customHeight="1" x14ac:dyDescent="0.15">
      <c r="A16" s="145" t="s">
        <v>98</v>
      </c>
      <c r="B16" s="144">
        <f t="shared" ref="B16:G16" si="2">SUM(B5:B15)</f>
        <v>7048</v>
      </c>
      <c r="C16" s="144">
        <f t="shared" si="2"/>
        <v>685</v>
      </c>
      <c r="D16" s="144">
        <f t="shared" si="2"/>
        <v>697</v>
      </c>
      <c r="E16" s="144">
        <f t="shared" si="2"/>
        <v>728</v>
      </c>
      <c r="F16" s="144">
        <f t="shared" si="2"/>
        <v>678</v>
      </c>
      <c r="G16" s="151">
        <f t="shared" si="2"/>
        <v>707</v>
      </c>
      <c r="H16" s="146">
        <f t="shared" si="0"/>
        <v>10543</v>
      </c>
      <c r="I16" s="147">
        <f t="shared" ref="I16:T16" si="3">SUM(I5:I15)</f>
        <v>1003</v>
      </c>
      <c r="J16" s="144">
        <f t="shared" si="3"/>
        <v>605</v>
      </c>
      <c r="K16" s="144">
        <f t="shared" si="3"/>
        <v>844</v>
      </c>
      <c r="L16" s="144">
        <f t="shared" si="3"/>
        <v>880</v>
      </c>
      <c r="M16" s="144">
        <f t="shared" si="3"/>
        <v>817</v>
      </c>
      <c r="N16" s="144">
        <f t="shared" si="3"/>
        <v>7143</v>
      </c>
      <c r="O16" s="144">
        <f t="shared" si="3"/>
        <v>4078</v>
      </c>
      <c r="P16" s="144">
        <f t="shared" si="3"/>
        <v>811</v>
      </c>
      <c r="Q16" s="144">
        <f t="shared" si="3"/>
        <v>23</v>
      </c>
      <c r="R16" s="144">
        <f t="shared" si="3"/>
        <v>16204</v>
      </c>
      <c r="S16" s="159">
        <f t="shared" si="3"/>
        <v>69712</v>
      </c>
      <c r="T16" s="159">
        <f t="shared" si="3"/>
        <v>30753</v>
      </c>
    </row>
    <row r="17" spans="1:20" ht="18.75" customHeight="1" x14ac:dyDescent="0.15">
      <c r="A17" s="127"/>
      <c r="B17" s="134"/>
      <c r="C17" s="134"/>
      <c r="D17" s="134"/>
      <c r="E17" s="134"/>
      <c r="F17" s="134"/>
      <c r="G17" s="149"/>
      <c r="H17" s="135"/>
      <c r="I17" s="136"/>
      <c r="J17" s="134"/>
      <c r="K17" s="134"/>
      <c r="L17" s="134"/>
      <c r="M17" s="134"/>
      <c r="N17" s="134"/>
      <c r="O17" s="134"/>
      <c r="P17" s="134"/>
      <c r="Q17" s="134"/>
      <c r="R17" s="134"/>
      <c r="S17" s="160"/>
      <c r="T17" s="160"/>
    </row>
    <row r="18" spans="1:20" ht="18.75" customHeight="1" x14ac:dyDescent="0.15">
      <c r="A18" s="125" t="s">
        <v>95</v>
      </c>
      <c r="B18" s="137">
        <v>120</v>
      </c>
      <c r="C18" s="137">
        <v>8</v>
      </c>
      <c r="D18" s="137">
        <v>12</v>
      </c>
      <c r="E18" s="137">
        <v>17</v>
      </c>
      <c r="F18" s="137">
        <v>13</v>
      </c>
      <c r="G18" s="150">
        <v>18</v>
      </c>
      <c r="H18" s="135">
        <f>SUM(B18:G18)</f>
        <v>188</v>
      </c>
      <c r="I18" s="138">
        <v>23</v>
      </c>
      <c r="J18" s="137">
        <v>23</v>
      </c>
      <c r="K18" s="137">
        <v>21</v>
      </c>
      <c r="L18" s="137">
        <v>22</v>
      </c>
      <c r="M18" s="137">
        <v>23</v>
      </c>
      <c r="N18" s="137">
        <v>263</v>
      </c>
      <c r="O18" s="137">
        <v>157</v>
      </c>
      <c r="P18" s="137">
        <v>38</v>
      </c>
      <c r="Q18" s="137">
        <v>1</v>
      </c>
      <c r="R18" s="134">
        <f>SUM(I18:Q18)</f>
        <v>571</v>
      </c>
      <c r="S18" s="161">
        <v>1740</v>
      </c>
      <c r="T18" s="161">
        <v>706</v>
      </c>
    </row>
    <row r="19" spans="1:20" ht="18.75" customHeight="1" x14ac:dyDescent="0.15">
      <c r="A19" s="125" t="s">
        <v>96</v>
      </c>
      <c r="B19" s="137">
        <v>163</v>
      </c>
      <c r="C19" s="137">
        <v>28</v>
      </c>
      <c r="D19" s="137">
        <v>25</v>
      </c>
      <c r="E19" s="137">
        <v>16</v>
      </c>
      <c r="F19" s="137">
        <v>24</v>
      </c>
      <c r="G19" s="150">
        <v>22</v>
      </c>
      <c r="H19" s="135">
        <f>SUM(B19:G19)</f>
        <v>278</v>
      </c>
      <c r="I19" s="138">
        <v>35</v>
      </c>
      <c r="J19" s="137">
        <v>14</v>
      </c>
      <c r="K19" s="137">
        <v>24</v>
      </c>
      <c r="L19" s="137">
        <v>27</v>
      </c>
      <c r="M19" s="137">
        <v>21</v>
      </c>
      <c r="N19" s="137">
        <v>253</v>
      </c>
      <c r="O19" s="137">
        <v>179</v>
      </c>
      <c r="P19" s="137">
        <v>40</v>
      </c>
      <c r="Q19" s="137">
        <v>1</v>
      </c>
      <c r="R19" s="134">
        <f>SUM(I19:Q19)</f>
        <v>594</v>
      </c>
      <c r="S19" s="158">
        <v>2274</v>
      </c>
      <c r="T19" s="158">
        <v>907</v>
      </c>
    </row>
    <row r="20" spans="1:20" ht="18.75" customHeight="1" x14ac:dyDescent="0.15">
      <c r="A20" s="125" t="s">
        <v>4</v>
      </c>
      <c r="B20" s="137">
        <v>90</v>
      </c>
      <c r="C20" s="137">
        <v>17</v>
      </c>
      <c r="D20" s="137">
        <v>11</v>
      </c>
      <c r="E20" s="137">
        <v>15</v>
      </c>
      <c r="F20" s="137">
        <v>14</v>
      </c>
      <c r="G20" s="150">
        <v>10</v>
      </c>
      <c r="H20" s="135">
        <f>SUM(B20:G20)</f>
        <v>157</v>
      </c>
      <c r="I20" s="138">
        <v>11</v>
      </c>
      <c r="J20" s="137">
        <v>10</v>
      </c>
      <c r="K20" s="137">
        <v>13</v>
      </c>
      <c r="L20" s="137">
        <v>3</v>
      </c>
      <c r="M20" s="137">
        <v>7</v>
      </c>
      <c r="N20" s="137">
        <v>98</v>
      </c>
      <c r="O20" s="137">
        <v>99</v>
      </c>
      <c r="P20" s="137">
        <v>13</v>
      </c>
      <c r="Q20" s="137">
        <v>0</v>
      </c>
      <c r="R20" s="134">
        <f>SUM(I20:Q20)</f>
        <v>254</v>
      </c>
      <c r="S20" s="158">
        <v>974</v>
      </c>
      <c r="T20" s="158">
        <v>351</v>
      </c>
    </row>
    <row r="21" spans="1:20" ht="18.75" customHeight="1" x14ac:dyDescent="0.15">
      <c r="A21" s="125" t="s">
        <v>97</v>
      </c>
      <c r="B21" s="137">
        <v>32</v>
      </c>
      <c r="C21" s="137">
        <v>4</v>
      </c>
      <c r="D21" s="137">
        <v>8</v>
      </c>
      <c r="E21" s="137">
        <v>3</v>
      </c>
      <c r="F21" s="137">
        <v>6</v>
      </c>
      <c r="G21" s="150">
        <v>1</v>
      </c>
      <c r="H21" s="135">
        <f>SUM(B21:G21)</f>
        <v>54</v>
      </c>
      <c r="I21" s="138">
        <v>10</v>
      </c>
      <c r="J21" s="137">
        <v>3</v>
      </c>
      <c r="K21" s="137">
        <v>6</v>
      </c>
      <c r="L21" s="137">
        <v>6</v>
      </c>
      <c r="M21" s="137">
        <v>3</v>
      </c>
      <c r="N21" s="137">
        <v>68</v>
      </c>
      <c r="O21" s="137">
        <v>50</v>
      </c>
      <c r="P21" s="137">
        <v>5</v>
      </c>
      <c r="Q21" s="137">
        <v>0</v>
      </c>
      <c r="R21" s="134">
        <f>SUM(I21:Q21)</f>
        <v>151</v>
      </c>
      <c r="S21" s="158">
        <v>470</v>
      </c>
      <c r="T21" s="158">
        <v>173</v>
      </c>
    </row>
    <row r="22" spans="1:20" ht="18.75" customHeight="1" x14ac:dyDescent="0.15">
      <c r="A22" s="145" t="s">
        <v>99</v>
      </c>
      <c r="B22" s="144">
        <f t="shared" ref="B22:G22" si="4">SUM(B18:B21)</f>
        <v>405</v>
      </c>
      <c r="C22" s="144">
        <f t="shared" si="4"/>
        <v>57</v>
      </c>
      <c r="D22" s="144">
        <f t="shared" si="4"/>
        <v>56</v>
      </c>
      <c r="E22" s="144">
        <f t="shared" si="4"/>
        <v>51</v>
      </c>
      <c r="F22" s="144">
        <f t="shared" si="4"/>
        <v>57</v>
      </c>
      <c r="G22" s="151">
        <f t="shared" si="4"/>
        <v>51</v>
      </c>
      <c r="H22" s="146">
        <f>SUM(B22:G22)</f>
        <v>677</v>
      </c>
      <c r="I22" s="147">
        <f t="shared" ref="I22:Q22" si="5">SUM(I18:I21)</f>
        <v>79</v>
      </c>
      <c r="J22" s="144">
        <f t="shared" si="5"/>
        <v>50</v>
      </c>
      <c r="K22" s="144">
        <f t="shared" si="5"/>
        <v>64</v>
      </c>
      <c r="L22" s="144">
        <f t="shared" si="5"/>
        <v>58</v>
      </c>
      <c r="M22" s="144">
        <f t="shared" si="5"/>
        <v>54</v>
      </c>
      <c r="N22" s="144">
        <f t="shared" si="5"/>
        <v>682</v>
      </c>
      <c r="O22" s="144">
        <f t="shared" si="5"/>
        <v>485</v>
      </c>
      <c r="P22" s="144">
        <f t="shared" si="5"/>
        <v>96</v>
      </c>
      <c r="Q22" s="144">
        <f t="shared" si="5"/>
        <v>2</v>
      </c>
      <c r="R22" s="144">
        <f>SUM(I22:Q22)</f>
        <v>1570</v>
      </c>
      <c r="S22" s="162">
        <f>SUM(S18:S21)</f>
        <v>5458</v>
      </c>
      <c r="T22" s="162">
        <f>SUM(T18:T21)</f>
        <v>2137</v>
      </c>
    </row>
    <row r="23" spans="1:20" ht="18.75" customHeight="1" x14ac:dyDescent="0.15">
      <c r="A23" s="127"/>
      <c r="B23" s="134"/>
      <c r="C23" s="134"/>
      <c r="D23" s="134"/>
      <c r="E23" s="134"/>
      <c r="F23" s="134"/>
      <c r="G23" s="149"/>
      <c r="H23" s="135"/>
      <c r="I23" s="136"/>
      <c r="J23" s="134"/>
      <c r="K23" s="134"/>
      <c r="L23" s="134"/>
      <c r="M23" s="134"/>
      <c r="N23" s="134"/>
      <c r="O23" s="134"/>
      <c r="P23" s="134"/>
      <c r="Q23" s="134"/>
      <c r="R23" s="134"/>
      <c r="S23" s="160"/>
      <c r="T23" s="160"/>
    </row>
    <row r="24" spans="1:20" ht="18.75" customHeight="1" x14ac:dyDescent="0.15">
      <c r="A24" s="125" t="s">
        <v>100</v>
      </c>
      <c r="B24" s="137">
        <v>116</v>
      </c>
      <c r="C24" s="137">
        <v>15</v>
      </c>
      <c r="D24" s="137">
        <v>13</v>
      </c>
      <c r="E24" s="137">
        <v>14</v>
      </c>
      <c r="F24" s="137">
        <v>19</v>
      </c>
      <c r="G24" s="150">
        <v>19</v>
      </c>
      <c r="H24" s="135">
        <f>SUM(B24:G24)</f>
        <v>196</v>
      </c>
      <c r="I24" s="138">
        <v>23</v>
      </c>
      <c r="J24" s="137">
        <v>10</v>
      </c>
      <c r="K24" s="137">
        <v>25</v>
      </c>
      <c r="L24" s="137">
        <v>30</v>
      </c>
      <c r="M24" s="137">
        <v>22</v>
      </c>
      <c r="N24" s="137">
        <v>219</v>
      </c>
      <c r="O24" s="137">
        <v>158</v>
      </c>
      <c r="P24" s="137">
        <v>26</v>
      </c>
      <c r="Q24" s="137">
        <v>0</v>
      </c>
      <c r="R24" s="134">
        <f>SUM(I24:Q24)</f>
        <v>513</v>
      </c>
      <c r="S24" s="158">
        <v>1593</v>
      </c>
      <c r="T24" s="158">
        <v>628</v>
      </c>
    </row>
    <row r="25" spans="1:20" ht="18.75" customHeight="1" x14ac:dyDescent="0.15">
      <c r="A25" s="125" t="s">
        <v>101</v>
      </c>
      <c r="B25" s="137">
        <v>40</v>
      </c>
      <c r="C25" s="137">
        <v>10</v>
      </c>
      <c r="D25" s="137">
        <v>5</v>
      </c>
      <c r="E25" s="137">
        <v>4</v>
      </c>
      <c r="F25" s="137">
        <v>13</v>
      </c>
      <c r="G25" s="150">
        <v>11</v>
      </c>
      <c r="H25" s="135">
        <f>SUM(B25:G25)</f>
        <v>83</v>
      </c>
      <c r="I25" s="138">
        <v>25</v>
      </c>
      <c r="J25" s="137">
        <v>25</v>
      </c>
      <c r="K25" s="137">
        <v>27</v>
      </c>
      <c r="L25" s="137">
        <v>33</v>
      </c>
      <c r="M25" s="137">
        <v>29</v>
      </c>
      <c r="N25" s="137">
        <v>286</v>
      </c>
      <c r="O25" s="137">
        <v>242</v>
      </c>
      <c r="P25" s="137">
        <v>51</v>
      </c>
      <c r="Q25" s="137">
        <v>0</v>
      </c>
      <c r="R25" s="134">
        <f>SUM(I25:Q25)</f>
        <v>718</v>
      </c>
      <c r="S25" s="158">
        <v>1679</v>
      </c>
      <c r="T25" s="158">
        <v>748</v>
      </c>
    </row>
    <row r="26" spans="1:20" ht="18.75" customHeight="1" x14ac:dyDescent="0.15">
      <c r="A26" s="145" t="s">
        <v>102</v>
      </c>
      <c r="B26" s="144">
        <f t="shared" ref="B26:G26" si="6">SUM(B24:B25)</f>
        <v>156</v>
      </c>
      <c r="C26" s="144">
        <f t="shared" si="6"/>
        <v>25</v>
      </c>
      <c r="D26" s="144">
        <f t="shared" si="6"/>
        <v>18</v>
      </c>
      <c r="E26" s="144">
        <f t="shared" si="6"/>
        <v>18</v>
      </c>
      <c r="F26" s="144">
        <f t="shared" si="6"/>
        <v>32</v>
      </c>
      <c r="G26" s="151">
        <f t="shared" si="6"/>
        <v>30</v>
      </c>
      <c r="H26" s="146">
        <f>SUM(B26:G26)</f>
        <v>279</v>
      </c>
      <c r="I26" s="147">
        <f t="shared" ref="I26:Q26" si="7">SUM(I24:I25)</f>
        <v>48</v>
      </c>
      <c r="J26" s="144">
        <f t="shared" si="7"/>
        <v>35</v>
      </c>
      <c r="K26" s="144">
        <f t="shared" si="7"/>
        <v>52</v>
      </c>
      <c r="L26" s="144">
        <f t="shared" si="7"/>
        <v>63</v>
      </c>
      <c r="M26" s="144">
        <f t="shared" si="7"/>
        <v>51</v>
      </c>
      <c r="N26" s="144">
        <f t="shared" si="7"/>
        <v>505</v>
      </c>
      <c r="O26" s="144">
        <f t="shared" si="7"/>
        <v>400</v>
      </c>
      <c r="P26" s="144">
        <f t="shared" si="7"/>
        <v>77</v>
      </c>
      <c r="Q26" s="144">
        <f t="shared" si="7"/>
        <v>0</v>
      </c>
      <c r="R26" s="144">
        <f>SUM(I26:Q26)</f>
        <v>1231</v>
      </c>
      <c r="S26" s="162">
        <f>SUM(S24:S25)</f>
        <v>3272</v>
      </c>
      <c r="T26" s="162">
        <f>SUM(T24:T25)</f>
        <v>1376</v>
      </c>
    </row>
    <row r="27" spans="1:20" ht="18.75" customHeight="1" x14ac:dyDescent="0.15">
      <c r="A27" s="127"/>
      <c r="B27" s="134"/>
      <c r="C27" s="134"/>
      <c r="D27" s="134"/>
      <c r="E27" s="134"/>
      <c r="F27" s="134"/>
      <c r="G27" s="149"/>
      <c r="H27" s="135"/>
      <c r="I27" s="136"/>
      <c r="J27" s="134"/>
      <c r="K27" s="134"/>
      <c r="L27" s="134"/>
      <c r="M27" s="134"/>
      <c r="N27" s="134"/>
      <c r="O27" s="134"/>
      <c r="P27" s="134"/>
      <c r="Q27" s="134"/>
      <c r="R27" s="134"/>
      <c r="S27" s="160"/>
      <c r="T27" s="160"/>
    </row>
    <row r="28" spans="1:20" ht="18.75" customHeight="1" x14ac:dyDescent="0.15">
      <c r="A28" s="125" t="s">
        <v>103</v>
      </c>
      <c r="B28" s="137">
        <v>78</v>
      </c>
      <c r="C28" s="137">
        <v>4</v>
      </c>
      <c r="D28" s="137">
        <v>13</v>
      </c>
      <c r="E28" s="137">
        <v>12</v>
      </c>
      <c r="F28" s="137">
        <v>11</v>
      </c>
      <c r="G28" s="150">
        <v>9</v>
      </c>
      <c r="H28" s="135">
        <f t="shared" ref="H28:H33" si="8">SUM(B28:G28)</f>
        <v>127</v>
      </c>
      <c r="I28" s="138">
        <v>17</v>
      </c>
      <c r="J28" s="137">
        <v>13</v>
      </c>
      <c r="K28" s="137">
        <v>18</v>
      </c>
      <c r="L28" s="137">
        <v>22</v>
      </c>
      <c r="M28" s="137">
        <v>38</v>
      </c>
      <c r="N28" s="137">
        <v>205</v>
      </c>
      <c r="O28" s="137">
        <v>184</v>
      </c>
      <c r="P28" s="137">
        <v>37</v>
      </c>
      <c r="Q28" s="137">
        <v>1</v>
      </c>
      <c r="R28" s="134">
        <f t="shared" ref="R28:R33" si="9">SUM(I28:Q28)</f>
        <v>535</v>
      </c>
      <c r="S28" s="158">
        <v>1503</v>
      </c>
      <c r="T28" s="158">
        <v>614</v>
      </c>
    </row>
    <row r="29" spans="1:20" ht="18.75" customHeight="1" x14ac:dyDescent="0.15">
      <c r="A29" s="125" t="s">
        <v>104</v>
      </c>
      <c r="B29" s="137">
        <v>78</v>
      </c>
      <c r="C29" s="137">
        <v>9</v>
      </c>
      <c r="D29" s="137">
        <v>15</v>
      </c>
      <c r="E29" s="137">
        <v>11</v>
      </c>
      <c r="F29" s="137">
        <v>11</v>
      </c>
      <c r="G29" s="150">
        <v>17</v>
      </c>
      <c r="H29" s="135">
        <f t="shared" si="8"/>
        <v>141</v>
      </c>
      <c r="I29" s="138">
        <v>21</v>
      </c>
      <c r="J29" s="137">
        <v>13</v>
      </c>
      <c r="K29" s="137">
        <v>18</v>
      </c>
      <c r="L29" s="137">
        <v>18</v>
      </c>
      <c r="M29" s="137">
        <v>25</v>
      </c>
      <c r="N29" s="137">
        <v>258</v>
      </c>
      <c r="O29" s="137">
        <v>233</v>
      </c>
      <c r="P29" s="137">
        <v>69</v>
      </c>
      <c r="Q29" s="137">
        <v>4</v>
      </c>
      <c r="R29" s="134">
        <f t="shared" si="9"/>
        <v>659</v>
      </c>
      <c r="S29" s="158">
        <v>1622</v>
      </c>
      <c r="T29" s="158">
        <v>640</v>
      </c>
    </row>
    <row r="30" spans="1:20" ht="18.75" customHeight="1" x14ac:dyDescent="0.15">
      <c r="A30" s="125" t="s">
        <v>105</v>
      </c>
      <c r="B30" s="137">
        <v>27</v>
      </c>
      <c r="C30" s="137">
        <v>2</v>
      </c>
      <c r="D30" s="137">
        <v>2</v>
      </c>
      <c r="E30" s="137">
        <v>4</v>
      </c>
      <c r="F30" s="137">
        <v>2</v>
      </c>
      <c r="G30" s="150">
        <v>6</v>
      </c>
      <c r="H30" s="135">
        <f t="shared" si="8"/>
        <v>43</v>
      </c>
      <c r="I30" s="138">
        <v>7</v>
      </c>
      <c r="J30" s="137">
        <v>5</v>
      </c>
      <c r="K30" s="137">
        <v>4</v>
      </c>
      <c r="L30" s="137">
        <v>5</v>
      </c>
      <c r="M30" s="137">
        <v>7</v>
      </c>
      <c r="N30" s="137">
        <v>87</v>
      </c>
      <c r="O30" s="137">
        <v>61</v>
      </c>
      <c r="P30" s="137">
        <v>17</v>
      </c>
      <c r="Q30" s="137">
        <v>0</v>
      </c>
      <c r="R30" s="134">
        <f t="shared" si="9"/>
        <v>193</v>
      </c>
      <c r="S30" s="158">
        <v>510</v>
      </c>
      <c r="T30" s="158">
        <v>199</v>
      </c>
    </row>
    <row r="31" spans="1:20" ht="18.75" customHeight="1" x14ac:dyDescent="0.15">
      <c r="A31" s="125" t="s">
        <v>106</v>
      </c>
      <c r="B31" s="137">
        <v>2</v>
      </c>
      <c r="C31" s="137">
        <v>3</v>
      </c>
      <c r="D31" s="137">
        <v>1</v>
      </c>
      <c r="E31" s="137">
        <v>1</v>
      </c>
      <c r="F31" s="137">
        <v>1</v>
      </c>
      <c r="G31" s="150">
        <v>0</v>
      </c>
      <c r="H31" s="135">
        <f t="shared" si="8"/>
        <v>8</v>
      </c>
      <c r="I31" s="138">
        <v>3</v>
      </c>
      <c r="J31" s="137">
        <v>0</v>
      </c>
      <c r="K31" s="137">
        <v>1</v>
      </c>
      <c r="L31" s="137">
        <v>4</v>
      </c>
      <c r="M31" s="137">
        <v>1</v>
      </c>
      <c r="N31" s="137">
        <v>22</v>
      </c>
      <c r="O31" s="137">
        <v>20</v>
      </c>
      <c r="P31" s="137">
        <v>4</v>
      </c>
      <c r="Q31" s="137">
        <v>0</v>
      </c>
      <c r="R31" s="134">
        <f t="shared" si="9"/>
        <v>55</v>
      </c>
      <c r="S31" s="158">
        <v>116</v>
      </c>
      <c r="T31" s="158">
        <v>51</v>
      </c>
    </row>
    <row r="32" spans="1:20" ht="18.75" customHeight="1" x14ac:dyDescent="0.15">
      <c r="A32" s="125" t="s">
        <v>107</v>
      </c>
      <c r="B32" s="137">
        <v>16</v>
      </c>
      <c r="C32" s="137">
        <v>4</v>
      </c>
      <c r="D32" s="137">
        <v>0</v>
      </c>
      <c r="E32" s="137">
        <v>2</v>
      </c>
      <c r="F32" s="137">
        <v>3</v>
      </c>
      <c r="G32" s="150">
        <v>5</v>
      </c>
      <c r="H32" s="135">
        <f t="shared" si="8"/>
        <v>30</v>
      </c>
      <c r="I32" s="138">
        <v>13</v>
      </c>
      <c r="J32" s="137">
        <v>11</v>
      </c>
      <c r="K32" s="137">
        <v>11</v>
      </c>
      <c r="L32" s="137">
        <v>10</v>
      </c>
      <c r="M32" s="137">
        <v>14</v>
      </c>
      <c r="N32" s="137">
        <v>140</v>
      </c>
      <c r="O32" s="137">
        <v>142</v>
      </c>
      <c r="P32" s="137">
        <v>32</v>
      </c>
      <c r="Q32" s="137">
        <v>1</v>
      </c>
      <c r="R32" s="134">
        <f t="shared" si="9"/>
        <v>374</v>
      </c>
      <c r="S32" s="158">
        <v>801</v>
      </c>
      <c r="T32" s="158">
        <v>349</v>
      </c>
    </row>
    <row r="33" spans="1:20" ht="18.75" customHeight="1" x14ac:dyDescent="0.15">
      <c r="A33" s="145" t="s">
        <v>108</v>
      </c>
      <c r="B33" s="144">
        <f t="shared" ref="B33:G33" si="10">SUM(B28:B32)</f>
        <v>201</v>
      </c>
      <c r="C33" s="144">
        <f t="shared" si="10"/>
        <v>22</v>
      </c>
      <c r="D33" s="144">
        <f t="shared" si="10"/>
        <v>31</v>
      </c>
      <c r="E33" s="144">
        <f t="shared" si="10"/>
        <v>30</v>
      </c>
      <c r="F33" s="144">
        <f t="shared" si="10"/>
        <v>28</v>
      </c>
      <c r="G33" s="151">
        <f t="shared" si="10"/>
        <v>37</v>
      </c>
      <c r="H33" s="155">
        <f t="shared" si="8"/>
        <v>349</v>
      </c>
      <c r="I33" s="147">
        <f t="shared" ref="I33:Q33" si="11">SUM(I28:I32)</f>
        <v>61</v>
      </c>
      <c r="J33" s="144">
        <f t="shared" si="11"/>
        <v>42</v>
      </c>
      <c r="K33" s="144">
        <f t="shared" si="11"/>
        <v>52</v>
      </c>
      <c r="L33" s="144">
        <f t="shared" si="11"/>
        <v>59</v>
      </c>
      <c r="M33" s="144">
        <f t="shared" si="11"/>
        <v>85</v>
      </c>
      <c r="N33" s="144">
        <f t="shared" si="11"/>
        <v>712</v>
      </c>
      <c r="O33" s="144">
        <f t="shared" si="11"/>
        <v>640</v>
      </c>
      <c r="P33" s="144">
        <f t="shared" si="11"/>
        <v>159</v>
      </c>
      <c r="Q33" s="144">
        <f t="shared" si="11"/>
        <v>6</v>
      </c>
      <c r="R33" s="144">
        <f t="shared" si="9"/>
        <v>1816</v>
      </c>
      <c r="S33" s="159">
        <f>SUM(S28:S32)</f>
        <v>4552</v>
      </c>
      <c r="T33" s="159">
        <f>SUM(T28:T32)</f>
        <v>1853</v>
      </c>
    </row>
    <row r="34" spans="1:20" ht="18.75" customHeight="1" x14ac:dyDescent="0.15">
      <c r="A34" s="127"/>
      <c r="B34" s="134"/>
      <c r="C34" s="134"/>
      <c r="D34" s="134"/>
      <c r="E34" s="134"/>
      <c r="F34" s="134"/>
      <c r="G34" s="149"/>
      <c r="H34" s="156"/>
      <c r="I34" s="136"/>
      <c r="J34" s="134"/>
      <c r="K34" s="134"/>
      <c r="L34" s="134"/>
      <c r="M34" s="134"/>
      <c r="N34" s="134"/>
      <c r="O34" s="134"/>
      <c r="P34" s="134"/>
      <c r="Q34" s="134"/>
      <c r="R34" s="134"/>
      <c r="S34" s="160"/>
      <c r="T34" s="160"/>
    </row>
    <row r="35" spans="1:20" ht="18.75" customHeight="1" x14ac:dyDescent="0.15">
      <c r="A35" s="125" t="s">
        <v>109</v>
      </c>
      <c r="B35" s="137">
        <v>121</v>
      </c>
      <c r="C35" s="137">
        <v>17</v>
      </c>
      <c r="D35" s="137">
        <v>18</v>
      </c>
      <c r="E35" s="137">
        <v>18</v>
      </c>
      <c r="F35" s="137">
        <v>19</v>
      </c>
      <c r="G35" s="150">
        <v>20</v>
      </c>
      <c r="H35" s="135">
        <f>SUM(B35:G35)</f>
        <v>213</v>
      </c>
      <c r="I35" s="138">
        <v>30</v>
      </c>
      <c r="J35" s="137">
        <v>23</v>
      </c>
      <c r="K35" s="137">
        <v>33</v>
      </c>
      <c r="L35" s="137">
        <v>37</v>
      </c>
      <c r="M35" s="137">
        <v>35</v>
      </c>
      <c r="N35" s="137">
        <v>495</v>
      </c>
      <c r="O35" s="137">
        <v>471</v>
      </c>
      <c r="P35" s="137">
        <v>104</v>
      </c>
      <c r="Q35" s="137">
        <v>8</v>
      </c>
      <c r="R35" s="134">
        <f>SUM(I35:Q35)</f>
        <v>1236</v>
      </c>
      <c r="S35" s="158">
        <v>2790</v>
      </c>
      <c r="T35" s="158">
        <v>1139</v>
      </c>
    </row>
    <row r="36" spans="1:20" ht="18.75" customHeight="1" x14ac:dyDescent="0.15">
      <c r="A36" s="130" t="s">
        <v>110</v>
      </c>
      <c r="B36" s="139">
        <f t="shared" ref="B36:G36" si="12">SUM(B35)</f>
        <v>121</v>
      </c>
      <c r="C36" s="139">
        <f t="shared" si="12"/>
        <v>17</v>
      </c>
      <c r="D36" s="139">
        <f t="shared" si="12"/>
        <v>18</v>
      </c>
      <c r="E36" s="139">
        <f t="shared" si="12"/>
        <v>18</v>
      </c>
      <c r="F36" s="139">
        <f t="shared" si="12"/>
        <v>19</v>
      </c>
      <c r="G36" s="152">
        <f t="shared" si="12"/>
        <v>20</v>
      </c>
      <c r="H36" s="135">
        <f>SUM(B36:G36)</f>
        <v>213</v>
      </c>
      <c r="I36" s="140">
        <f t="shared" ref="I36:Q36" si="13">SUM(I35)</f>
        <v>30</v>
      </c>
      <c r="J36" s="139">
        <f t="shared" si="13"/>
        <v>23</v>
      </c>
      <c r="K36" s="139">
        <f t="shared" si="13"/>
        <v>33</v>
      </c>
      <c r="L36" s="139">
        <f t="shared" si="13"/>
        <v>37</v>
      </c>
      <c r="M36" s="139">
        <f t="shared" si="13"/>
        <v>35</v>
      </c>
      <c r="N36" s="139">
        <f t="shared" si="13"/>
        <v>495</v>
      </c>
      <c r="O36" s="139">
        <f t="shared" si="13"/>
        <v>471</v>
      </c>
      <c r="P36" s="139">
        <f t="shared" si="13"/>
        <v>104</v>
      </c>
      <c r="Q36" s="139">
        <f t="shared" si="13"/>
        <v>8</v>
      </c>
      <c r="R36" s="139">
        <f>SUM(I36:Q36)</f>
        <v>1236</v>
      </c>
      <c r="S36" s="159">
        <f>SUM(S35)</f>
        <v>2790</v>
      </c>
      <c r="T36" s="159">
        <f>SUM(T35)</f>
        <v>1139</v>
      </c>
    </row>
    <row r="37" spans="1:20" ht="30.75" customHeight="1" x14ac:dyDescent="0.15">
      <c r="A37" s="131" t="s">
        <v>111</v>
      </c>
      <c r="B37" s="141">
        <f t="shared" ref="B37:G37" si="14">B16+B22+B26+B33+B36</f>
        <v>7931</v>
      </c>
      <c r="C37" s="141">
        <f t="shared" si="14"/>
        <v>806</v>
      </c>
      <c r="D37" s="141">
        <f t="shared" si="14"/>
        <v>820</v>
      </c>
      <c r="E37" s="141">
        <f t="shared" si="14"/>
        <v>845</v>
      </c>
      <c r="F37" s="141">
        <f t="shared" si="14"/>
        <v>814</v>
      </c>
      <c r="G37" s="153">
        <f t="shared" si="14"/>
        <v>845</v>
      </c>
      <c r="H37" s="142">
        <f>SUM(B37:G37)</f>
        <v>12061</v>
      </c>
      <c r="I37" s="143">
        <f t="shared" ref="I37:Q37" si="15">I16+I22+I26+I33+I36</f>
        <v>1221</v>
      </c>
      <c r="J37" s="141">
        <f t="shared" si="15"/>
        <v>755</v>
      </c>
      <c r="K37" s="141">
        <f t="shared" si="15"/>
        <v>1045</v>
      </c>
      <c r="L37" s="141">
        <f t="shared" si="15"/>
        <v>1097</v>
      </c>
      <c r="M37" s="141">
        <f t="shared" si="15"/>
        <v>1042</v>
      </c>
      <c r="N37" s="141">
        <f t="shared" si="15"/>
        <v>9537</v>
      </c>
      <c r="O37" s="141">
        <f t="shared" si="15"/>
        <v>6074</v>
      </c>
      <c r="P37" s="141">
        <f t="shared" si="15"/>
        <v>1247</v>
      </c>
      <c r="Q37" s="141">
        <f t="shared" si="15"/>
        <v>39</v>
      </c>
      <c r="R37" s="141">
        <f>SUM(I37:Q37)</f>
        <v>22057</v>
      </c>
      <c r="S37" s="163">
        <f>S16+S22+S26+S33+S36</f>
        <v>85784</v>
      </c>
      <c r="T37" s="163">
        <f>T16+T22+T26+T33+T36</f>
        <v>37258</v>
      </c>
    </row>
    <row r="38" spans="1:20" ht="16.5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</row>
    <row r="39" spans="1:20" ht="16.5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spans="1:20" ht="16.5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20" ht="16.5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</row>
    <row r="42" spans="1:20" ht="16.5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</row>
    <row r="43" spans="1:20" ht="16.5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</row>
    <row r="44" spans="1:20" ht="16.5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</row>
    <row r="45" spans="1:20" ht="16.5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</row>
    <row r="46" spans="1:20" ht="16.5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</row>
    <row r="47" spans="1:20" ht="16.5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20" ht="16.5" x14ac:dyDescent="0.15">
      <c r="A48" s="79"/>
      <c r="B48" s="79"/>
      <c r="C48" s="79"/>
      <c r="D48" s="79"/>
      <c r="E48" s="79"/>
      <c r="F48" s="79"/>
      <c r="G48" s="79"/>
      <c r="H48" s="79"/>
      <c r="I48" s="79"/>
      <c r="J48" s="79"/>
    </row>
    <row r="49" spans="1:10" ht="16.5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ht="16.5" x14ac:dyDescent="0.15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ht="16.5" x14ac:dyDescent="0.15">
      <c r="A51" s="79"/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6.5" x14ac:dyDescent="0.15">
      <c r="A52" s="79"/>
      <c r="B52" s="79"/>
      <c r="C52" s="79"/>
      <c r="D52" s="79"/>
      <c r="E52" s="79"/>
      <c r="F52" s="79"/>
      <c r="G52" s="79"/>
      <c r="H52" s="79"/>
      <c r="I52" s="79"/>
      <c r="J52" s="79"/>
    </row>
    <row r="53" spans="1:10" ht="16.5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</row>
    <row r="54" spans="1:10" ht="16.5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16.5" x14ac:dyDescent="0.15">
      <c r="A55" s="79"/>
      <c r="B55" s="79"/>
      <c r="C55" s="79"/>
      <c r="D55" s="79"/>
      <c r="E55" s="79"/>
      <c r="F55" s="79"/>
      <c r="G55" s="79"/>
      <c r="H55" s="79"/>
      <c r="I55" s="79"/>
      <c r="J55" s="79"/>
    </row>
    <row r="56" spans="1:10" ht="16.5" x14ac:dyDescent="0.15">
      <c r="A56" s="79"/>
      <c r="B56" s="79"/>
      <c r="C56" s="79"/>
      <c r="D56" s="79"/>
      <c r="E56" s="79"/>
      <c r="F56" s="79"/>
      <c r="G56" s="79"/>
      <c r="H56" s="79"/>
      <c r="I56" s="79"/>
      <c r="J56" s="79"/>
    </row>
    <row r="57" spans="1:10" ht="16.5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</row>
    <row r="58" spans="1:10" ht="16.5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</row>
    <row r="59" spans="1:10" ht="16.5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</row>
    <row r="60" spans="1:10" ht="16.5" x14ac:dyDescent="0.15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6.5" x14ac:dyDescent="0.15">
      <c r="A61" s="79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16.5" x14ac:dyDescent="0.15">
      <c r="A62" s="79"/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6.5" x14ac:dyDescent="0.15">
      <c r="A63" s="79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6.5" x14ac:dyDescent="0.15">
      <c r="A64" s="79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6.5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6.5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6.5" x14ac:dyDescent="0.15">
      <c r="A67" s="79"/>
      <c r="B67" s="79"/>
      <c r="C67" s="79"/>
      <c r="D67" s="79"/>
      <c r="E67" s="79"/>
      <c r="F67" s="79"/>
      <c r="G67" s="79"/>
      <c r="H67" s="79"/>
      <c r="I67" s="79"/>
      <c r="J67" s="79"/>
    </row>
    <row r="68" spans="1:10" ht="16.5" x14ac:dyDescent="0.15">
      <c r="A68" s="79"/>
      <c r="B68" s="79"/>
      <c r="C68" s="79"/>
      <c r="D68" s="79"/>
      <c r="E68" s="79"/>
      <c r="F68" s="79"/>
      <c r="G68" s="79"/>
      <c r="H68" s="79"/>
      <c r="I68" s="79"/>
      <c r="J68" s="79"/>
    </row>
    <row r="69" spans="1:10" ht="16.5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</row>
    <row r="70" spans="1:10" ht="16.5" x14ac:dyDescent="0.15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ht="16.5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</row>
    <row r="72" spans="1:10" ht="16.5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0" ht="16.5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ht="16.5" x14ac:dyDescent="0.15">
      <c r="A74" s="79"/>
      <c r="B74" s="79"/>
      <c r="C74" s="79"/>
      <c r="D74" s="79"/>
      <c r="E74" s="79"/>
      <c r="F74" s="79"/>
      <c r="G74" s="79"/>
      <c r="H74" s="79"/>
      <c r="I74" s="79"/>
      <c r="J74" s="79"/>
    </row>
    <row r="75" spans="1:10" ht="16.5" x14ac:dyDescent="0.15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10" ht="16.5" x14ac:dyDescent="0.15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10" ht="16.5" x14ac:dyDescent="0.15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10" ht="16.5" x14ac:dyDescent="0.15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10" ht="16.5" x14ac:dyDescent="0.1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ht="16.5" x14ac:dyDescent="0.15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 ht="16.5" x14ac:dyDescent="0.15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10" ht="16.5" x14ac:dyDescent="0.15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10" ht="16.5" x14ac:dyDescent="0.15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10" ht="16.5" x14ac:dyDescent="0.15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10" ht="16.5" x14ac:dyDescent="0.15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10" ht="16.5" x14ac:dyDescent="0.15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10" ht="16.5" x14ac:dyDescent="0.15">
      <c r="A87" s="79"/>
      <c r="B87" s="79"/>
      <c r="C87" s="79"/>
      <c r="D87" s="79"/>
      <c r="E87" s="79"/>
      <c r="F87" s="79"/>
      <c r="G87" s="79"/>
      <c r="H87" s="79"/>
      <c r="I87" s="79"/>
      <c r="J87" s="79"/>
    </row>
    <row r="88" spans="1:10" ht="16.5" x14ac:dyDescent="0.15">
      <c r="A88" s="79"/>
      <c r="B88" s="79"/>
      <c r="C88" s="79"/>
      <c r="D88" s="79"/>
      <c r="E88" s="79"/>
      <c r="F88" s="79"/>
      <c r="G88" s="79"/>
      <c r="H88" s="79"/>
      <c r="I88" s="79"/>
      <c r="J88" s="79"/>
    </row>
    <row r="89" spans="1:10" ht="16.5" x14ac:dyDescent="0.15">
      <c r="A89" s="79"/>
      <c r="B89" s="79"/>
      <c r="C89" s="79"/>
      <c r="D89" s="79"/>
      <c r="E89" s="79"/>
      <c r="F89" s="79"/>
      <c r="G89" s="79"/>
      <c r="H89" s="79"/>
      <c r="I89" s="79"/>
      <c r="J89" s="79"/>
    </row>
    <row r="90" spans="1:10" ht="16.5" x14ac:dyDescent="0.15">
      <c r="A90" s="79"/>
      <c r="B90" s="79"/>
      <c r="C90" s="79"/>
      <c r="D90" s="79"/>
      <c r="E90" s="79"/>
      <c r="F90" s="79"/>
      <c r="G90" s="79"/>
      <c r="H90" s="79"/>
      <c r="I90" s="79"/>
      <c r="J90" s="79"/>
    </row>
    <row r="91" spans="1:10" ht="16.5" x14ac:dyDescent="0.15">
      <c r="A91" s="79"/>
      <c r="B91" s="79"/>
      <c r="C91" s="79"/>
      <c r="D91" s="79"/>
      <c r="E91" s="79"/>
      <c r="F91" s="79"/>
      <c r="G91" s="79"/>
      <c r="H91" s="79"/>
      <c r="I91" s="79"/>
      <c r="J91" s="79"/>
    </row>
    <row r="92" spans="1:10" ht="16.5" x14ac:dyDescent="0.15">
      <c r="A92" s="79"/>
      <c r="B92" s="79"/>
      <c r="C92" s="79"/>
      <c r="D92" s="79"/>
      <c r="E92" s="79"/>
      <c r="F92" s="79"/>
      <c r="G92" s="79"/>
      <c r="H92" s="79"/>
      <c r="I92" s="79"/>
      <c r="J92" s="79"/>
    </row>
    <row r="93" spans="1:10" ht="16.5" x14ac:dyDescent="0.15">
      <c r="A93" s="79"/>
      <c r="B93" s="79"/>
      <c r="C93" s="79"/>
      <c r="D93" s="79"/>
      <c r="E93" s="79"/>
      <c r="F93" s="79"/>
      <c r="G93" s="79"/>
      <c r="H93" s="79"/>
      <c r="I93" s="79"/>
      <c r="J93" s="79"/>
    </row>
    <row r="94" spans="1:10" ht="16.5" x14ac:dyDescent="0.15">
      <c r="A94" s="79"/>
      <c r="B94" s="79"/>
      <c r="C94" s="79"/>
      <c r="D94" s="79"/>
      <c r="E94" s="79"/>
      <c r="F94" s="79"/>
      <c r="G94" s="79"/>
      <c r="H94" s="79"/>
      <c r="I94" s="79"/>
      <c r="J94" s="79"/>
    </row>
    <row r="95" spans="1:10" ht="16.5" x14ac:dyDescent="0.15">
      <c r="A95" s="79"/>
      <c r="B95" s="79"/>
      <c r="C95" s="79"/>
      <c r="D95" s="79"/>
      <c r="E95" s="79"/>
      <c r="F95" s="79"/>
      <c r="G95" s="79"/>
      <c r="H95" s="79"/>
      <c r="I95" s="79"/>
      <c r="J95" s="79"/>
    </row>
    <row r="96" spans="1:10" ht="16.5" x14ac:dyDescent="0.15">
      <c r="A96" s="79"/>
      <c r="B96" s="79"/>
      <c r="C96" s="79"/>
      <c r="D96" s="79"/>
      <c r="E96" s="79"/>
      <c r="F96" s="79"/>
      <c r="G96" s="79"/>
      <c r="H96" s="79"/>
      <c r="I96" s="79"/>
      <c r="J96" s="79"/>
    </row>
    <row r="97" spans="1:10" ht="16.5" x14ac:dyDescent="0.15">
      <c r="A97" s="79"/>
      <c r="B97" s="79"/>
      <c r="C97" s="79"/>
      <c r="D97" s="79"/>
      <c r="E97" s="79"/>
      <c r="F97" s="79"/>
      <c r="G97" s="79"/>
      <c r="H97" s="79"/>
      <c r="I97" s="79"/>
      <c r="J97" s="79"/>
    </row>
    <row r="98" spans="1:10" ht="16.5" x14ac:dyDescent="0.15">
      <c r="A98" s="79"/>
      <c r="B98" s="79"/>
      <c r="C98" s="79"/>
      <c r="D98" s="79"/>
      <c r="E98" s="79"/>
      <c r="F98" s="79"/>
      <c r="G98" s="79"/>
      <c r="H98" s="79"/>
      <c r="I98" s="79"/>
      <c r="J98" s="79"/>
    </row>
    <row r="99" spans="1:10" ht="16.5" x14ac:dyDescent="0.15">
      <c r="A99" s="79"/>
      <c r="B99" s="79"/>
      <c r="C99" s="79"/>
      <c r="D99" s="79"/>
      <c r="E99" s="79"/>
      <c r="F99" s="79"/>
      <c r="G99" s="79"/>
      <c r="H99" s="79"/>
      <c r="I99" s="79"/>
      <c r="J99" s="79"/>
    </row>
    <row r="100" spans="1:10" ht="16.5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ht="16.5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</row>
    <row r="102" spans="1:10" ht="16.5" x14ac:dyDescent="0.15">
      <c r="A102" s="79"/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1:10" ht="16.5" x14ac:dyDescent="0.15">
      <c r="A103" s="79"/>
      <c r="B103" s="79"/>
      <c r="C103" s="79"/>
      <c r="D103" s="79"/>
      <c r="E103" s="79"/>
      <c r="F103" s="79"/>
      <c r="G103" s="79"/>
      <c r="H103" s="79"/>
      <c r="I103" s="79"/>
      <c r="J103" s="79"/>
    </row>
    <row r="104" spans="1:10" ht="16.5" x14ac:dyDescent="0.15">
      <c r="A104" s="79"/>
      <c r="B104" s="79"/>
      <c r="C104" s="79"/>
      <c r="D104" s="79"/>
      <c r="E104" s="79"/>
      <c r="F104" s="79"/>
      <c r="G104" s="79"/>
      <c r="H104" s="79"/>
      <c r="I104" s="79"/>
      <c r="J104" s="79"/>
    </row>
    <row r="105" spans="1:10" ht="16.5" x14ac:dyDescent="0.15">
      <c r="A105" s="79"/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1:10" ht="16.5" x14ac:dyDescent="0.15">
      <c r="A106" s="79"/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0" ht="16.5" x14ac:dyDescent="0.15">
      <c r="A107" s="79"/>
      <c r="B107" s="79"/>
      <c r="C107" s="79"/>
      <c r="D107" s="79"/>
      <c r="E107" s="79"/>
      <c r="F107" s="79"/>
      <c r="G107" s="79"/>
      <c r="H107" s="79"/>
      <c r="I107" s="79"/>
      <c r="J107" s="79"/>
    </row>
    <row r="108" spans="1:10" ht="16.5" x14ac:dyDescent="0.15">
      <c r="A108" s="79"/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 ht="16.5" x14ac:dyDescent="0.15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ht="16.5" x14ac:dyDescent="0.15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ht="16.5" x14ac:dyDescent="0.15">
      <c r="A111" s="79"/>
      <c r="B111" s="79"/>
      <c r="C111" s="79"/>
      <c r="D111" s="79"/>
      <c r="E111" s="79"/>
      <c r="F111" s="79"/>
      <c r="G111" s="79"/>
      <c r="H111" s="79"/>
      <c r="I111" s="79"/>
      <c r="J111" s="79"/>
    </row>
    <row r="112" spans="1:10" ht="16.5" x14ac:dyDescent="0.15">
      <c r="A112" s="79"/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1:10" ht="16.5" x14ac:dyDescent="0.15">
      <c r="A113" s="79"/>
      <c r="B113" s="79"/>
      <c r="C113" s="79"/>
      <c r="D113" s="79"/>
      <c r="E113" s="79"/>
      <c r="F113" s="79"/>
      <c r="G113" s="79"/>
      <c r="H113" s="79"/>
      <c r="I113" s="79"/>
      <c r="J113" s="79"/>
    </row>
    <row r="114" spans="1:10" ht="16.5" x14ac:dyDescent="0.15">
      <c r="A114" s="79"/>
      <c r="B114" s="79"/>
      <c r="C114" s="79"/>
      <c r="D114" s="79"/>
      <c r="E114" s="79"/>
      <c r="F114" s="79"/>
      <c r="G114" s="79"/>
      <c r="H114" s="79"/>
      <c r="I114" s="79"/>
      <c r="J114" s="79"/>
    </row>
    <row r="115" spans="1:10" ht="16.5" x14ac:dyDescent="0.15">
      <c r="A115" s="79"/>
      <c r="B115" s="79"/>
      <c r="C115" s="79"/>
      <c r="D115" s="79"/>
      <c r="E115" s="79"/>
      <c r="F115" s="79"/>
      <c r="G115" s="79"/>
      <c r="H115" s="79"/>
      <c r="I115" s="79"/>
      <c r="J115" s="79"/>
    </row>
    <row r="116" spans="1:10" ht="16.5" x14ac:dyDescent="0.15">
      <c r="A116" s="79"/>
      <c r="B116" s="79"/>
      <c r="C116" s="79"/>
      <c r="D116" s="79"/>
      <c r="E116" s="79"/>
      <c r="F116" s="79"/>
      <c r="G116" s="79"/>
      <c r="H116" s="79"/>
      <c r="I116" s="79"/>
      <c r="J116" s="79"/>
    </row>
    <row r="117" spans="1:10" ht="16.5" x14ac:dyDescent="0.15">
      <c r="A117" s="79"/>
      <c r="B117" s="79"/>
      <c r="C117" s="79"/>
      <c r="D117" s="79"/>
      <c r="E117" s="79"/>
      <c r="F117" s="79"/>
      <c r="G117" s="79"/>
      <c r="H117" s="79"/>
      <c r="I117" s="79"/>
      <c r="J117" s="79"/>
    </row>
    <row r="118" spans="1:10" ht="16.5" x14ac:dyDescent="0.15">
      <c r="A118" s="79"/>
      <c r="B118" s="79"/>
      <c r="C118" s="79"/>
      <c r="D118" s="79"/>
      <c r="E118" s="79"/>
      <c r="F118" s="79"/>
      <c r="G118" s="79"/>
      <c r="H118" s="79"/>
      <c r="I118" s="79"/>
      <c r="J118" s="79"/>
    </row>
    <row r="119" spans="1:10" ht="16.5" x14ac:dyDescent="0.15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ht="16.5" x14ac:dyDescent="0.15">
      <c r="A120" s="79"/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ht="16.5" x14ac:dyDescent="0.15">
      <c r="A121" s="79"/>
      <c r="B121" s="79"/>
      <c r="C121" s="79"/>
      <c r="D121" s="79"/>
      <c r="E121" s="79"/>
      <c r="F121" s="79"/>
      <c r="G121" s="79"/>
      <c r="H121" s="79"/>
      <c r="I121" s="79"/>
      <c r="J121" s="79"/>
    </row>
    <row r="122" spans="1:10" ht="16.5" x14ac:dyDescent="0.1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0" ht="16.5" x14ac:dyDescent="0.15">
      <c r="A123" s="79"/>
      <c r="B123" s="79"/>
      <c r="C123" s="79"/>
      <c r="D123" s="79"/>
      <c r="E123" s="79"/>
      <c r="F123" s="79"/>
      <c r="G123" s="79"/>
      <c r="H123" s="79"/>
      <c r="I123" s="79"/>
      <c r="J123" s="79"/>
    </row>
    <row r="124" spans="1:10" ht="16.5" x14ac:dyDescent="0.15">
      <c r="A124" s="79"/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10" ht="16.5" x14ac:dyDescent="0.15">
      <c r="A125" s="79"/>
      <c r="B125" s="79"/>
      <c r="C125" s="79"/>
      <c r="D125" s="79"/>
      <c r="E125" s="79"/>
      <c r="F125" s="79"/>
      <c r="G125" s="79"/>
      <c r="H125" s="79"/>
      <c r="I125" s="79"/>
      <c r="J125" s="79"/>
    </row>
    <row r="126" spans="1:10" ht="16.5" x14ac:dyDescent="0.15">
      <c r="A126" s="79"/>
      <c r="B126" s="79"/>
      <c r="C126" s="79"/>
      <c r="D126" s="79"/>
      <c r="E126" s="79"/>
      <c r="F126" s="79"/>
      <c r="G126" s="79"/>
      <c r="H126" s="79"/>
      <c r="I126" s="79"/>
      <c r="J126" s="79"/>
    </row>
    <row r="127" spans="1:10" ht="16.5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ht="16.5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</row>
    <row r="129" spans="1:10" ht="16.5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</row>
    <row r="130" spans="1:10" ht="16.5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</row>
    <row r="131" spans="1:10" ht="16.5" x14ac:dyDescent="0.15">
      <c r="A131" s="79"/>
      <c r="B131" s="79"/>
      <c r="C131" s="79"/>
      <c r="D131" s="79"/>
      <c r="E131" s="79"/>
      <c r="F131" s="79"/>
      <c r="G131" s="79"/>
      <c r="H131" s="79"/>
      <c r="I131" s="79"/>
      <c r="J131" s="79"/>
    </row>
    <row r="132" spans="1:10" ht="16.5" x14ac:dyDescent="0.15">
      <c r="A132" s="79"/>
      <c r="B132" s="79"/>
      <c r="C132" s="79"/>
      <c r="D132" s="79"/>
      <c r="E132" s="79"/>
      <c r="F132" s="79"/>
      <c r="G132" s="79"/>
      <c r="H132" s="79"/>
      <c r="I132" s="79"/>
      <c r="J132" s="79"/>
    </row>
    <row r="133" spans="1:10" ht="16.5" x14ac:dyDescent="0.15">
      <c r="A133" s="79"/>
      <c r="B133" s="79"/>
      <c r="C133" s="79"/>
      <c r="D133" s="79"/>
      <c r="E133" s="79"/>
      <c r="F133" s="79"/>
      <c r="G133" s="79"/>
      <c r="H133" s="79"/>
      <c r="I133" s="79"/>
      <c r="J133" s="79"/>
    </row>
    <row r="134" spans="1:10" ht="16.5" x14ac:dyDescent="0.15">
      <c r="A134" s="79"/>
      <c r="B134" s="79"/>
      <c r="C134" s="79"/>
      <c r="D134" s="79"/>
      <c r="E134" s="79"/>
      <c r="F134" s="79"/>
      <c r="G134" s="79"/>
      <c r="H134" s="79"/>
      <c r="I134" s="79"/>
      <c r="J134" s="79"/>
    </row>
    <row r="135" spans="1:10" ht="16.5" x14ac:dyDescent="0.15">
      <c r="A135" s="79"/>
      <c r="B135" s="79"/>
      <c r="C135" s="79"/>
      <c r="D135" s="79"/>
      <c r="E135" s="79"/>
      <c r="F135" s="79"/>
      <c r="G135" s="79"/>
      <c r="H135" s="79"/>
      <c r="I135" s="79"/>
      <c r="J135" s="79"/>
    </row>
    <row r="136" spans="1:10" ht="16.5" x14ac:dyDescent="0.15">
      <c r="A136" s="79"/>
      <c r="B136" s="79"/>
      <c r="C136" s="79"/>
      <c r="D136" s="79"/>
      <c r="E136" s="79"/>
      <c r="F136" s="79"/>
      <c r="G136" s="79"/>
      <c r="H136" s="79"/>
      <c r="I136" s="79"/>
      <c r="J136" s="79"/>
    </row>
    <row r="137" spans="1:10" ht="16.5" x14ac:dyDescent="0.15">
      <c r="A137" s="79"/>
      <c r="B137" s="79"/>
      <c r="C137" s="79"/>
      <c r="D137" s="79"/>
      <c r="E137" s="79"/>
      <c r="F137" s="79"/>
      <c r="G137" s="79"/>
      <c r="H137" s="79"/>
      <c r="I137" s="79"/>
      <c r="J137" s="79"/>
    </row>
    <row r="138" spans="1:10" ht="16.5" x14ac:dyDescent="0.15">
      <c r="A138" s="79"/>
      <c r="B138" s="79"/>
      <c r="C138" s="79"/>
      <c r="D138" s="79"/>
      <c r="E138" s="79"/>
      <c r="F138" s="79"/>
      <c r="G138" s="79"/>
      <c r="H138" s="79"/>
      <c r="I138" s="79"/>
      <c r="J138" s="79"/>
    </row>
    <row r="139" spans="1:10" ht="16.5" x14ac:dyDescent="0.15">
      <c r="A139" s="79"/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1:10" ht="16.5" x14ac:dyDescent="0.15">
      <c r="A140" s="79"/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1:10" ht="16.5" x14ac:dyDescent="0.15">
      <c r="A141" s="79"/>
      <c r="B141" s="79"/>
      <c r="C141" s="79"/>
      <c r="D141" s="79"/>
      <c r="E141" s="79"/>
      <c r="F141" s="79"/>
      <c r="G141" s="79"/>
      <c r="H141" s="79"/>
      <c r="I141" s="79"/>
      <c r="J141" s="79"/>
    </row>
    <row r="142" spans="1:10" ht="16.5" x14ac:dyDescent="0.15">
      <c r="A142" s="79"/>
      <c r="B142" s="79"/>
      <c r="C142" s="79"/>
      <c r="D142" s="79"/>
      <c r="E142" s="79"/>
      <c r="F142" s="79"/>
      <c r="G142" s="79"/>
      <c r="H142" s="79"/>
      <c r="I142" s="79"/>
      <c r="J142" s="79"/>
    </row>
    <row r="143" spans="1:10" ht="16.5" x14ac:dyDescent="0.15">
      <c r="A143" s="79"/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1:10" ht="16.5" x14ac:dyDescent="0.15">
      <c r="A144" s="79"/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1:10" ht="16.5" x14ac:dyDescent="0.15">
      <c r="A145" s="79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ht="16.5" x14ac:dyDescent="0.15">
      <c r="A146" s="79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ht="16.5" x14ac:dyDescent="0.15">
      <c r="A147" s="79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ht="16.5" x14ac:dyDescent="0.15">
      <c r="A148" s="79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ht="16.5" x14ac:dyDescent="0.15">
      <c r="A149" s="79"/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ht="16.5" x14ac:dyDescent="0.15">
      <c r="A150" s="79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ht="16.5" x14ac:dyDescent="0.15">
      <c r="A151" s="79"/>
      <c r="B151" s="79"/>
      <c r="C151" s="79"/>
      <c r="D151" s="79"/>
      <c r="E151" s="79"/>
      <c r="F151" s="79"/>
      <c r="G151" s="79"/>
      <c r="H151" s="79"/>
      <c r="I151" s="79"/>
      <c r="J151" s="79"/>
    </row>
    <row r="152" spans="1:10" ht="16.5" x14ac:dyDescent="0.15">
      <c r="A152" s="79"/>
      <c r="B152" s="79"/>
      <c r="C152" s="79"/>
      <c r="D152" s="79"/>
      <c r="E152" s="79"/>
      <c r="F152" s="79"/>
      <c r="G152" s="79"/>
      <c r="H152" s="79"/>
      <c r="I152" s="79"/>
      <c r="J152" s="79"/>
    </row>
    <row r="153" spans="1:10" ht="16.5" x14ac:dyDescent="0.15">
      <c r="A153" s="79"/>
      <c r="B153" s="79"/>
      <c r="C153" s="79"/>
      <c r="D153" s="79"/>
      <c r="E153" s="79"/>
      <c r="F153" s="79"/>
      <c r="G153" s="79"/>
      <c r="H153" s="79"/>
      <c r="I153" s="79"/>
      <c r="J153" s="79"/>
    </row>
    <row r="154" spans="1:10" ht="16.5" x14ac:dyDescent="0.15">
      <c r="A154" s="79"/>
      <c r="B154" s="79"/>
      <c r="C154" s="79"/>
      <c r="D154" s="79"/>
      <c r="E154" s="79"/>
      <c r="F154" s="79"/>
      <c r="G154" s="79"/>
      <c r="H154" s="79"/>
      <c r="I154" s="79"/>
      <c r="J154" s="79"/>
    </row>
    <row r="155" spans="1:10" ht="16.5" x14ac:dyDescent="0.15">
      <c r="A155" s="79"/>
      <c r="B155" s="79"/>
      <c r="C155" s="79"/>
      <c r="D155" s="79"/>
      <c r="E155" s="79"/>
      <c r="F155" s="79"/>
      <c r="G155" s="79"/>
      <c r="H155" s="79"/>
      <c r="I155" s="79"/>
      <c r="J155" s="79"/>
    </row>
    <row r="156" spans="1:10" ht="16.5" x14ac:dyDescent="0.15">
      <c r="A156" s="79"/>
      <c r="B156" s="79"/>
      <c r="C156" s="79"/>
      <c r="D156" s="79"/>
      <c r="E156" s="79"/>
      <c r="F156" s="79"/>
      <c r="G156" s="79"/>
      <c r="H156" s="79"/>
      <c r="I156" s="79"/>
      <c r="J156" s="79"/>
    </row>
    <row r="157" spans="1:10" ht="16.5" x14ac:dyDescent="0.15">
      <c r="A157" s="79"/>
      <c r="B157" s="79"/>
      <c r="C157" s="79"/>
      <c r="D157" s="79"/>
      <c r="E157" s="79"/>
      <c r="F157" s="79"/>
      <c r="G157" s="79"/>
      <c r="H157" s="79"/>
      <c r="I157" s="79"/>
      <c r="J157" s="79"/>
    </row>
    <row r="158" spans="1:10" ht="16.5" x14ac:dyDescent="0.15">
      <c r="A158" s="79"/>
      <c r="B158" s="79"/>
      <c r="C158" s="79"/>
      <c r="D158" s="79"/>
      <c r="E158" s="79"/>
      <c r="F158" s="79"/>
      <c r="G158" s="79"/>
      <c r="H158" s="79"/>
      <c r="I158" s="79"/>
      <c r="J158" s="79"/>
    </row>
    <row r="159" spans="1:10" ht="16.5" x14ac:dyDescent="0.15">
      <c r="A159" s="79"/>
      <c r="B159" s="79"/>
      <c r="C159" s="79"/>
      <c r="D159" s="79"/>
      <c r="E159" s="79"/>
      <c r="F159" s="79"/>
      <c r="G159" s="79"/>
      <c r="H159" s="79"/>
      <c r="I159" s="79"/>
      <c r="J159" s="79"/>
    </row>
    <row r="160" spans="1:10" ht="16.5" x14ac:dyDescent="0.15">
      <c r="A160" s="79"/>
      <c r="B160" s="79"/>
      <c r="C160" s="79"/>
      <c r="D160" s="79"/>
      <c r="E160" s="79"/>
      <c r="F160" s="79"/>
      <c r="G160" s="79"/>
      <c r="H160" s="79"/>
      <c r="I160" s="79"/>
      <c r="J160" s="79"/>
    </row>
    <row r="161" spans="1:10" ht="16.5" x14ac:dyDescent="0.15">
      <c r="A161" s="79"/>
      <c r="B161" s="79"/>
      <c r="C161" s="79"/>
      <c r="D161" s="79"/>
      <c r="E161" s="79"/>
      <c r="F161" s="79"/>
      <c r="G161" s="79"/>
      <c r="H161" s="79"/>
      <c r="I161" s="79"/>
      <c r="J161" s="79"/>
    </row>
    <row r="162" spans="1:10" ht="16.5" x14ac:dyDescent="0.15">
      <c r="A162" s="79"/>
      <c r="B162" s="79"/>
      <c r="C162" s="79"/>
      <c r="D162" s="79"/>
      <c r="E162" s="79"/>
      <c r="F162" s="79"/>
      <c r="G162" s="79"/>
      <c r="H162" s="79"/>
      <c r="I162" s="79"/>
      <c r="J162" s="79"/>
    </row>
    <row r="163" spans="1:10" ht="16.5" x14ac:dyDescent="0.15">
      <c r="A163" s="79"/>
      <c r="B163" s="79"/>
      <c r="C163" s="79"/>
      <c r="D163" s="79"/>
      <c r="E163" s="79"/>
      <c r="F163" s="79"/>
      <c r="G163" s="79"/>
      <c r="H163" s="79"/>
      <c r="I163" s="79"/>
      <c r="J163" s="79"/>
    </row>
    <row r="164" spans="1:10" ht="16.5" x14ac:dyDescent="0.15">
      <c r="A164" s="79"/>
      <c r="B164" s="79"/>
      <c r="C164" s="79"/>
      <c r="D164" s="79"/>
      <c r="E164" s="79"/>
      <c r="F164" s="79"/>
      <c r="G164" s="79"/>
      <c r="H164" s="79"/>
      <c r="I164" s="79"/>
      <c r="J164" s="79"/>
    </row>
    <row r="165" spans="1:10" ht="16.5" x14ac:dyDescent="0.15">
      <c r="A165" s="79"/>
      <c r="B165" s="79"/>
      <c r="C165" s="79"/>
      <c r="D165" s="79"/>
      <c r="E165" s="79"/>
      <c r="F165" s="79"/>
      <c r="G165" s="79"/>
      <c r="H165" s="79"/>
      <c r="I165" s="79"/>
      <c r="J165" s="79"/>
    </row>
    <row r="166" spans="1:10" ht="16.5" x14ac:dyDescent="0.15">
      <c r="A166" s="79"/>
      <c r="B166" s="79"/>
      <c r="C166" s="79"/>
      <c r="D166" s="79"/>
      <c r="E166" s="79"/>
      <c r="F166" s="79"/>
      <c r="G166" s="79"/>
      <c r="H166" s="79"/>
      <c r="I166" s="79"/>
      <c r="J166" s="79"/>
    </row>
    <row r="167" spans="1:10" ht="16.5" x14ac:dyDescent="0.15">
      <c r="A167" s="79"/>
      <c r="B167" s="79"/>
      <c r="C167" s="79"/>
      <c r="D167" s="79"/>
      <c r="E167" s="79"/>
      <c r="F167" s="79"/>
      <c r="G167" s="79"/>
      <c r="H167" s="79"/>
      <c r="I167" s="79"/>
      <c r="J167" s="79"/>
    </row>
    <row r="168" spans="1:10" ht="16.5" x14ac:dyDescent="0.15">
      <c r="A168" s="79"/>
      <c r="B168" s="79"/>
      <c r="C168" s="79"/>
      <c r="D168" s="79"/>
      <c r="E168" s="79"/>
      <c r="F168" s="79"/>
      <c r="G168" s="79"/>
      <c r="H168" s="79"/>
      <c r="I168" s="79"/>
      <c r="J168" s="79"/>
    </row>
    <row r="169" spans="1:10" ht="16.5" x14ac:dyDescent="0.15">
      <c r="A169" s="79"/>
      <c r="B169" s="79"/>
      <c r="C169" s="79"/>
      <c r="D169" s="79"/>
      <c r="E169" s="79"/>
      <c r="F169" s="79"/>
      <c r="G169" s="79"/>
      <c r="H169" s="79"/>
      <c r="I169" s="79"/>
      <c r="J169" s="79"/>
    </row>
    <row r="170" spans="1:10" ht="16.5" x14ac:dyDescent="0.15">
      <c r="A170" s="79"/>
      <c r="B170" s="79"/>
      <c r="C170" s="79"/>
      <c r="D170" s="79"/>
      <c r="E170" s="79"/>
      <c r="F170" s="79"/>
      <c r="G170" s="79"/>
      <c r="H170" s="79"/>
      <c r="I170" s="79"/>
      <c r="J170" s="79"/>
    </row>
    <row r="171" spans="1:10" ht="16.5" x14ac:dyDescent="0.15">
      <c r="A171" s="79"/>
      <c r="B171" s="79"/>
      <c r="C171" s="79"/>
      <c r="D171" s="79"/>
      <c r="E171" s="79"/>
      <c r="F171" s="79"/>
      <c r="G171" s="79"/>
      <c r="H171" s="79"/>
      <c r="I171" s="79"/>
      <c r="J171" s="79"/>
    </row>
    <row r="172" spans="1:10" ht="16.5" x14ac:dyDescent="0.15">
      <c r="A172" s="79"/>
      <c r="B172" s="79"/>
      <c r="C172" s="79"/>
      <c r="D172" s="79"/>
      <c r="E172" s="79"/>
      <c r="F172" s="79"/>
      <c r="G172" s="79"/>
      <c r="H172" s="79"/>
      <c r="I172" s="79"/>
      <c r="J172" s="79"/>
    </row>
    <row r="173" spans="1:10" ht="16.5" x14ac:dyDescent="0.15">
      <c r="A173" s="79"/>
      <c r="B173" s="79"/>
      <c r="C173" s="79"/>
      <c r="D173" s="79"/>
      <c r="E173" s="79"/>
      <c r="F173" s="79"/>
      <c r="G173" s="79"/>
      <c r="H173" s="79"/>
      <c r="I173" s="79"/>
      <c r="J173" s="79"/>
    </row>
    <row r="174" spans="1:10" ht="16.5" x14ac:dyDescent="0.15">
      <c r="A174" s="79"/>
      <c r="B174" s="79"/>
      <c r="C174" s="79"/>
      <c r="D174" s="79"/>
      <c r="E174" s="79"/>
      <c r="F174" s="79"/>
      <c r="G174" s="79"/>
      <c r="H174" s="79"/>
      <c r="I174" s="79"/>
      <c r="J174" s="79"/>
    </row>
    <row r="175" spans="1:10" ht="16.5" x14ac:dyDescent="0.15">
      <c r="A175" s="79"/>
      <c r="B175" s="79"/>
      <c r="C175" s="79"/>
      <c r="D175" s="79"/>
      <c r="E175" s="79"/>
      <c r="F175" s="79"/>
      <c r="G175" s="79"/>
      <c r="H175" s="79"/>
      <c r="I175" s="79"/>
      <c r="J175" s="79"/>
    </row>
    <row r="176" spans="1:10" ht="16.5" x14ac:dyDescent="0.15">
      <c r="A176" s="79"/>
      <c r="B176" s="79"/>
      <c r="C176" s="79"/>
      <c r="D176" s="79"/>
      <c r="E176" s="79"/>
      <c r="F176" s="79"/>
      <c r="G176" s="79"/>
      <c r="H176" s="79"/>
      <c r="I176" s="79"/>
      <c r="J176" s="79"/>
    </row>
    <row r="177" spans="1:10" ht="16.5" x14ac:dyDescent="0.15">
      <c r="A177" s="79"/>
      <c r="B177" s="79"/>
      <c r="C177" s="79"/>
      <c r="D177" s="79"/>
      <c r="E177" s="79"/>
      <c r="F177" s="79"/>
      <c r="G177" s="79"/>
      <c r="H177" s="79"/>
      <c r="I177" s="79"/>
      <c r="J177" s="79"/>
    </row>
    <row r="178" spans="1:10" ht="16.5" x14ac:dyDescent="0.15">
      <c r="A178" s="79"/>
      <c r="B178" s="79"/>
      <c r="C178" s="79"/>
      <c r="D178" s="79"/>
      <c r="E178" s="79"/>
      <c r="F178" s="79"/>
      <c r="G178" s="79"/>
      <c r="H178" s="79"/>
      <c r="I178" s="79"/>
      <c r="J178" s="79"/>
    </row>
    <row r="179" spans="1:10" ht="16.5" x14ac:dyDescent="0.15">
      <c r="A179" s="79"/>
      <c r="B179" s="79"/>
      <c r="C179" s="79"/>
      <c r="D179" s="79"/>
      <c r="E179" s="79"/>
      <c r="F179" s="79"/>
      <c r="G179" s="79"/>
      <c r="H179" s="79"/>
      <c r="I179" s="79"/>
      <c r="J179" s="79"/>
    </row>
    <row r="180" spans="1:10" ht="16.5" x14ac:dyDescent="0.15">
      <c r="A180" s="79"/>
      <c r="B180" s="79"/>
      <c r="C180" s="79"/>
      <c r="D180" s="79"/>
      <c r="E180" s="79"/>
      <c r="F180" s="79"/>
      <c r="G180" s="79"/>
      <c r="H180" s="79"/>
      <c r="I180" s="79"/>
      <c r="J180" s="79"/>
    </row>
  </sheetData>
  <mergeCells count="7">
    <mergeCell ref="T3:T4"/>
    <mergeCell ref="A3:A4"/>
    <mergeCell ref="B3:G3"/>
    <mergeCell ref="H3:H4"/>
    <mergeCell ref="I3:Q3"/>
    <mergeCell ref="R3:R4"/>
    <mergeCell ref="S3:S4"/>
  </mergeCells>
  <phoneticPr fontId="2"/>
  <pageMargins left="0.28999999999999998" right="0.2" top="0.4" bottom="0.35" header="0.21" footer="0.21"/>
  <pageSetup paperSize="9" scale="77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1"/>
  <sheetViews>
    <sheetView tabSelected="1" topLeftCell="A4" zoomScale="85" zoomScaleNormal="85" workbookViewId="0">
      <pane xSplit="1" topLeftCell="AD1" activePane="topRight" state="frozen"/>
      <selection pane="topRight" activeCell="AN23" sqref="AN23"/>
    </sheetView>
  </sheetViews>
  <sheetFormatPr defaultRowHeight="16.5" x14ac:dyDescent="0.15"/>
  <cols>
    <col min="1" max="1" width="11.125" style="79" customWidth="1"/>
    <col min="2" max="30" width="10.375" style="79" customWidth="1"/>
    <col min="31" max="16384" width="9" style="79"/>
  </cols>
  <sheetData>
    <row r="1" spans="1:41" x14ac:dyDescent="0.15">
      <c r="A1" s="166" t="s">
        <v>175</v>
      </c>
      <c r="B1" s="166"/>
      <c r="C1" s="166"/>
      <c r="D1" s="166"/>
      <c r="E1" s="116"/>
      <c r="F1" s="116"/>
      <c r="J1" s="165"/>
    </row>
    <row r="2" spans="1:41" ht="5.25" customHeight="1" thickBot="1" x14ac:dyDescent="0.2">
      <c r="G2" s="80"/>
      <c r="H2" s="80"/>
      <c r="I2" s="80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41" ht="18" customHeight="1" x14ac:dyDescent="0.15">
      <c r="A3" s="112" t="s">
        <v>68</v>
      </c>
      <c r="B3" s="179" t="s">
        <v>132</v>
      </c>
      <c r="C3" s="179" t="s">
        <v>133</v>
      </c>
      <c r="D3" s="83" t="s">
        <v>134</v>
      </c>
      <c r="E3" s="83" t="s">
        <v>135</v>
      </c>
      <c r="F3" s="83" t="s">
        <v>136</v>
      </c>
      <c r="G3" s="83" t="s">
        <v>137</v>
      </c>
      <c r="H3" s="83" t="s">
        <v>138</v>
      </c>
      <c r="I3" s="83" t="s">
        <v>139</v>
      </c>
      <c r="J3" s="83" t="s">
        <v>140</v>
      </c>
      <c r="K3" s="83" t="s">
        <v>141</v>
      </c>
      <c r="L3" s="83" t="s">
        <v>142</v>
      </c>
      <c r="M3" s="83" t="s">
        <v>143</v>
      </c>
      <c r="N3" s="83" t="s">
        <v>144</v>
      </c>
      <c r="O3" s="82" t="s">
        <v>145</v>
      </c>
      <c r="P3" s="83" t="s">
        <v>146</v>
      </c>
      <c r="Q3" s="82" t="s">
        <v>147</v>
      </c>
      <c r="R3" s="83" t="s">
        <v>148</v>
      </c>
      <c r="S3" s="83" t="s">
        <v>149</v>
      </c>
      <c r="T3" s="83" t="s">
        <v>131</v>
      </c>
      <c r="U3" s="82" t="s">
        <v>150</v>
      </c>
      <c r="V3" s="82" t="s">
        <v>151</v>
      </c>
      <c r="W3" s="82" t="s">
        <v>152</v>
      </c>
      <c r="X3" s="82" t="s">
        <v>153</v>
      </c>
      <c r="Y3" s="82" t="s">
        <v>155</v>
      </c>
      <c r="Z3" s="82" t="s">
        <v>156</v>
      </c>
      <c r="AA3" s="82" t="s">
        <v>157</v>
      </c>
      <c r="AB3" s="82" t="s">
        <v>158</v>
      </c>
      <c r="AC3" s="82" t="s">
        <v>160</v>
      </c>
      <c r="AD3" s="83" t="s">
        <v>159</v>
      </c>
      <c r="AE3" s="83" t="s">
        <v>161</v>
      </c>
      <c r="AF3" s="83" t="s">
        <v>164</v>
      </c>
      <c r="AG3" s="118" t="s">
        <v>165</v>
      </c>
      <c r="AH3" s="203" t="s">
        <v>166</v>
      </c>
      <c r="AI3" s="203" t="s">
        <v>167</v>
      </c>
      <c r="AJ3" s="82" t="s">
        <v>168</v>
      </c>
      <c r="AK3" s="82" t="s">
        <v>169</v>
      </c>
      <c r="AL3" s="82" t="s">
        <v>174</v>
      </c>
      <c r="AM3" s="82" t="s">
        <v>176</v>
      </c>
      <c r="AN3" s="244" t="s">
        <v>177</v>
      </c>
      <c r="AO3" s="244" t="s">
        <v>178</v>
      </c>
    </row>
    <row r="4" spans="1:41" ht="18" customHeight="1" x14ac:dyDescent="0.15">
      <c r="A4" s="86" t="s">
        <v>45</v>
      </c>
      <c r="B4" s="102">
        <v>86485</v>
      </c>
      <c r="C4" s="102">
        <v>86493</v>
      </c>
      <c r="D4" s="94">
        <v>86495</v>
      </c>
      <c r="E4" s="94">
        <v>86499</v>
      </c>
      <c r="F4" s="94">
        <v>86241</v>
      </c>
      <c r="G4" s="94">
        <v>86278</v>
      </c>
      <c r="H4" s="102">
        <v>86180</v>
      </c>
      <c r="I4" s="94">
        <v>86385</v>
      </c>
      <c r="J4" s="94">
        <v>86202</v>
      </c>
      <c r="K4" s="94">
        <v>86062</v>
      </c>
      <c r="L4" s="94">
        <v>85897</v>
      </c>
      <c r="M4" s="119">
        <v>85744</v>
      </c>
      <c r="N4" s="94">
        <v>85532</v>
      </c>
      <c r="O4" s="93">
        <v>85898</v>
      </c>
      <c r="P4" s="94">
        <v>85784</v>
      </c>
      <c r="Q4" s="93">
        <v>85880</v>
      </c>
      <c r="R4" s="94">
        <v>85522</v>
      </c>
      <c r="S4" s="94">
        <v>85612</v>
      </c>
      <c r="T4" s="94">
        <v>85407</v>
      </c>
      <c r="U4" s="93">
        <v>85448</v>
      </c>
      <c r="V4" s="93">
        <v>85071</v>
      </c>
      <c r="W4" s="93">
        <v>85289</v>
      </c>
      <c r="X4" s="93">
        <f t="shared" ref="X4:Y7" si="0">X14+X22+X30+X38+X46</f>
        <v>84777</v>
      </c>
      <c r="Y4" s="93">
        <f t="shared" si="0"/>
        <v>84929</v>
      </c>
      <c r="Z4" s="93">
        <f t="shared" ref="Z4:AA7" si="1">Z14+Z22+Z30+Z38+Z46</f>
        <v>84539</v>
      </c>
      <c r="AA4" s="93">
        <f t="shared" si="1"/>
        <v>84642</v>
      </c>
      <c r="AB4" s="93">
        <v>84184</v>
      </c>
      <c r="AC4" s="93">
        <v>84214</v>
      </c>
      <c r="AD4" s="94">
        <v>83969</v>
      </c>
      <c r="AE4" s="94">
        <v>84022</v>
      </c>
      <c r="AF4" s="94">
        <v>83852</v>
      </c>
      <c r="AG4" s="119">
        <v>83775</v>
      </c>
      <c r="AH4" s="204">
        <v>83517</v>
      </c>
      <c r="AI4" s="204">
        <v>83283</v>
      </c>
      <c r="AJ4" s="212">
        <f t="shared" ref="AJ4:AK7" si="2">AJ14+AJ22+AJ30+AJ38+AJ46</f>
        <v>82626</v>
      </c>
      <c r="AK4" s="212">
        <f t="shared" si="2"/>
        <v>83071</v>
      </c>
      <c r="AL4" s="218">
        <f t="shared" ref="AL4:AO7" si="3">AL14+AL22+AL30+AL38+AL46</f>
        <v>82817</v>
      </c>
      <c r="AM4" s="212">
        <f t="shared" si="3"/>
        <v>82553</v>
      </c>
      <c r="AN4" s="211">
        <f t="shared" ref="AN4" si="4">AN14+AN22+AN30+AN38+AN46</f>
        <v>81760</v>
      </c>
      <c r="AO4" s="211">
        <f t="shared" si="3"/>
        <v>81467</v>
      </c>
    </row>
    <row r="5" spans="1:41" ht="18" customHeight="1" x14ac:dyDescent="0.15">
      <c r="A5" s="86" t="s">
        <v>0</v>
      </c>
      <c r="B5" s="102">
        <v>34615</v>
      </c>
      <c r="C5" s="102">
        <v>34889</v>
      </c>
      <c r="D5" s="94">
        <v>35058</v>
      </c>
      <c r="E5" s="94">
        <v>35250</v>
      </c>
      <c r="F5" s="94">
        <v>35333</v>
      </c>
      <c r="G5" s="94">
        <v>35612</v>
      </c>
      <c r="H5" s="102">
        <v>35788</v>
      </c>
      <c r="I5" s="94">
        <v>36138</v>
      </c>
      <c r="J5" s="94">
        <v>36209</v>
      </c>
      <c r="K5" s="94">
        <v>36398</v>
      </c>
      <c r="L5" s="94">
        <v>36482</v>
      </c>
      <c r="M5" s="119">
        <v>36623</v>
      </c>
      <c r="N5" s="94">
        <v>36717</v>
      </c>
      <c r="O5" s="93">
        <v>37057</v>
      </c>
      <c r="P5" s="94">
        <v>37258</v>
      </c>
      <c r="Q5" s="93">
        <v>37391</v>
      </c>
      <c r="R5" s="94">
        <v>37383</v>
      </c>
      <c r="S5" s="94">
        <v>37539</v>
      </c>
      <c r="T5" s="94">
        <v>37599</v>
      </c>
      <c r="U5" s="93">
        <v>37823</v>
      </c>
      <c r="V5" s="93">
        <v>37946</v>
      </c>
      <c r="W5" s="93">
        <v>38239</v>
      </c>
      <c r="X5" s="93">
        <f t="shared" si="0"/>
        <v>38197</v>
      </c>
      <c r="Y5" s="93">
        <f t="shared" si="0"/>
        <v>38517</v>
      </c>
      <c r="Z5" s="93">
        <f t="shared" si="1"/>
        <v>38671</v>
      </c>
      <c r="AA5" s="93">
        <f t="shared" si="1"/>
        <v>38909</v>
      </c>
      <c r="AB5" s="93">
        <v>39011</v>
      </c>
      <c r="AC5" s="93">
        <v>39228</v>
      </c>
      <c r="AD5" s="94">
        <v>39559</v>
      </c>
      <c r="AE5" s="94">
        <v>39823</v>
      </c>
      <c r="AF5" s="94">
        <v>40170</v>
      </c>
      <c r="AG5" s="119">
        <v>40254</v>
      </c>
      <c r="AH5" s="204">
        <v>40452</v>
      </c>
      <c r="AI5" s="204">
        <v>40358</v>
      </c>
      <c r="AJ5" s="212">
        <f t="shared" si="2"/>
        <v>40334</v>
      </c>
      <c r="AK5" s="212">
        <f t="shared" si="2"/>
        <v>40955</v>
      </c>
      <c r="AL5" s="218">
        <f t="shared" si="3"/>
        <v>41331</v>
      </c>
      <c r="AM5" s="212">
        <f t="shared" si="3"/>
        <v>41320</v>
      </c>
      <c r="AN5" s="211">
        <f t="shared" ref="AN5" si="5">AN15+AN23+AN31+AN39+AN47</f>
        <v>41185</v>
      </c>
      <c r="AO5" s="211">
        <f t="shared" si="3"/>
        <v>41220</v>
      </c>
    </row>
    <row r="6" spans="1:41" ht="18" customHeight="1" x14ac:dyDescent="0.15">
      <c r="A6" s="87" t="s">
        <v>64</v>
      </c>
      <c r="B6" s="102">
        <v>12597</v>
      </c>
      <c r="C6" s="102">
        <v>12504</v>
      </c>
      <c r="D6" s="94">
        <v>12470</v>
      </c>
      <c r="E6" s="94">
        <v>12442</v>
      </c>
      <c r="F6" s="94">
        <v>12364</v>
      </c>
      <c r="G6" s="94">
        <v>12304</v>
      </c>
      <c r="H6" s="102">
        <v>12324</v>
      </c>
      <c r="I6" s="94">
        <v>12361</v>
      </c>
      <c r="J6" s="94">
        <v>12306</v>
      </c>
      <c r="K6" s="94">
        <v>12170</v>
      </c>
      <c r="L6" s="94">
        <v>12115</v>
      </c>
      <c r="M6" s="119">
        <v>12060</v>
      </c>
      <c r="N6" s="94">
        <v>12008</v>
      </c>
      <c r="O6" s="93">
        <v>12086</v>
      </c>
      <c r="P6" s="94">
        <v>12061</v>
      </c>
      <c r="Q6" s="93">
        <v>12050</v>
      </c>
      <c r="R6" s="94">
        <v>12033</v>
      </c>
      <c r="S6" s="94">
        <v>12051</v>
      </c>
      <c r="T6" s="94">
        <v>12065</v>
      </c>
      <c r="U6" s="93">
        <v>12034</v>
      </c>
      <c r="V6" s="93">
        <v>11926</v>
      </c>
      <c r="W6" s="93">
        <v>11974</v>
      </c>
      <c r="X6" s="93">
        <f t="shared" si="0"/>
        <v>11902</v>
      </c>
      <c r="Y6" s="93">
        <f t="shared" si="0"/>
        <v>11850</v>
      </c>
      <c r="Z6" s="93">
        <f t="shared" si="1"/>
        <v>11797</v>
      </c>
      <c r="AA6" s="93">
        <f t="shared" si="1"/>
        <v>11805</v>
      </c>
      <c r="AB6" s="93">
        <v>11699</v>
      </c>
      <c r="AC6" s="93">
        <v>11639</v>
      </c>
      <c r="AD6" s="94">
        <v>11492</v>
      </c>
      <c r="AE6" s="94">
        <v>11392</v>
      </c>
      <c r="AF6" s="94">
        <v>11276</v>
      </c>
      <c r="AG6" s="119">
        <v>11234</v>
      </c>
      <c r="AH6" s="204">
        <v>11153</v>
      </c>
      <c r="AI6" s="204">
        <v>11078</v>
      </c>
      <c r="AJ6" s="212">
        <f t="shared" si="2"/>
        <v>10925</v>
      </c>
      <c r="AK6" s="212">
        <f t="shared" si="2"/>
        <v>10874</v>
      </c>
      <c r="AL6" s="218">
        <f t="shared" si="3"/>
        <v>10659</v>
      </c>
      <c r="AM6" s="212">
        <f t="shared" si="3"/>
        <v>10485</v>
      </c>
      <c r="AN6" s="211">
        <f t="shared" ref="AN6" si="6">AN16+AN24+AN32+AN40+AN48</f>
        <v>10249</v>
      </c>
      <c r="AO6" s="211">
        <f t="shared" si="3"/>
        <v>10112</v>
      </c>
    </row>
    <row r="7" spans="1:41" ht="18" customHeight="1" thickBot="1" x14ac:dyDescent="0.2">
      <c r="A7" s="88" t="s">
        <v>65</v>
      </c>
      <c r="B7" s="104">
        <v>20291</v>
      </c>
      <c r="C7" s="104">
        <v>20373</v>
      </c>
      <c r="D7" s="103">
        <v>20582</v>
      </c>
      <c r="E7" s="103">
        <v>20698</v>
      </c>
      <c r="F7" s="103">
        <v>20953</v>
      </c>
      <c r="G7" s="103">
        <v>21078</v>
      </c>
      <c r="H7" s="104">
        <v>21227</v>
      </c>
      <c r="I7" s="103">
        <v>21378</v>
      </c>
      <c r="J7" s="103">
        <v>21507</v>
      </c>
      <c r="K7" s="103">
        <v>21620</v>
      </c>
      <c r="L7" s="103">
        <v>21747</v>
      </c>
      <c r="M7" s="120">
        <v>21679</v>
      </c>
      <c r="N7" s="103">
        <v>21625</v>
      </c>
      <c r="O7" s="111">
        <v>21725</v>
      </c>
      <c r="P7" s="110">
        <v>22057</v>
      </c>
      <c r="Q7" s="111">
        <v>22280</v>
      </c>
      <c r="R7" s="110">
        <v>22557</v>
      </c>
      <c r="S7" s="110">
        <v>22864</v>
      </c>
      <c r="T7" s="110">
        <v>23167</v>
      </c>
      <c r="U7" s="111">
        <v>23470</v>
      </c>
      <c r="V7" s="111">
        <v>23771</v>
      </c>
      <c r="W7" s="111">
        <v>23960</v>
      </c>
      <c r="X7" s="111">
        <f t="shared" si="0"/>
        <v>24220</v>
      </c>
      <c r="Y7" s="111">
        <f t="shared" si="0"/>
        <v>24383</v>
      </c>
      <c r="Z7" s="111">
        <f t="shared" si="1"/>
        <v>24514</v>
      </c>
      <c r="AA7" s="111">
        <f t="shared" si="1"/>
        <v>24625</v>
      </c>
      <c r="AB7" s="111">
        <v>24796</v>
      </c>
      <c r="AC7" s="111">
        <v>24898</v>
      </c>
      <c r="AD7" s="103">
        <v>25063</v>
      </c>
      <c r="AE7" s="110">
        <v>25085</v>
      </c>
      <c r="AF7" s="110">
        <v>25223</v>
      </c>
      <c r="AG7" s="120">
        <v>25334</v>
      </c>
      <c r="AH7" s="205">
        <v>25410</v>
      </c>
      <c r="AI7" s="205">
        <v>25517</v>
      </c>
      <c r="AJ7" s="212">
        <f t="shared" si="2"/>
        <v>25501</v>
      </c>
      <c r="AK7" s="212">
        <f t="shared" si="2"/>
        <v>25469</v>
      </c>
      <c r="AL7" s="218">
        <f t="shared" si="3"/>
        <v>25438</v>
      </c>
      <c r="AM7" s="212">
        <f t="shared" si="3"/>
        <v>25488</v>
      </c>
      <c r="AN7" s="211">
        <f t="shared" ref="AN7" si="7">AN17+AN25+AN33+AN41+AN49</f>
        <v>25541</v>
      </c>
      <c r="AO7" s="211">
        <f t="shared" si="3"/>
        <v>25495</v>
      </c>
    </row>
    <row r="8" spans="1:41" ht="18" customHeight="1" thickBot="1" x14ac:dyDescent="0.2">
      <c r="A8" s="183" t="s">
        <v>128</v>
      </c>
      <c r="B8" s="178">
        <v>23.5</v>
      </c>
      <c r="C8" s="178">
        <v>23.6</v>
      </c>
      <c r="D8" s="99">
        <f t="shared" ref="D8:N8" si="8">ROUND(D7/D4,3)*100</f>
        <v>23.799999999999997</v>
      </c>
      <c r="E8" s="99">
        <f t="shared" si="8"/>
        <v>23.9</v>
      </c>
      <c r="F8" s="114">
        <f t="shared" si="8"/>
        <v>24.3</v>
      </c>
      <c r="G8" s="98">
        <f t="shared" si="8"/>
        <v>24.4</v>
      </c>
      <c r="H8" s="98">
        <f t="shared" si="8"/>
        <v>24.6</v>
      </c>
      <c r="I8" s="98">
        <f t="shared" si="8"/>
        <v>24.7</v>
      </c>
      <c r="J8" s="98">
        <f t="shared" si="8"/>
        <v>24.9</v>
      </c>
      <c r="K8" s="98">
        <f t="shared" si="8"/>
        <v>25.1</v>
      </c>
      <c r="L8" s="98">
        <f t="shared" si="8"/>
        <v>25.3</v>
      </c>
      <c r="M8" s="98">
        <f t="shared" si="8"/>
        <v>25.3</v>
      </c>
      <c r="N8" s="98">
        <f t="shared" si="8"/>
        <v>25.3</v>
      </c>
      <c r="O8" s="98">
        <f>ROUND(O7/O4,3)*100</f>
        <v>25.3</v>
      </c>
      <c r="P8" s="99">
        <f>ROUND(P7/P4,3)*100</f>
        <v>25.7</v>
      </c>
      <c r="Q8" s="98">
        <v>25.900000000000002</v>
      </c>
      <c r="R8" s="99">
        <v>26.400000000000002</v>
      </c>
      <c r="S8" s="99">
        <f t="shared" ref="S8:X8" si="9">ROUND(S7/S4,3)*100</f>
        <v>26.700000000000003</v>
      </c>
      <c r="T8" s="99">
        <f t="shared" si="9"/>
        <v>27.1</v>
      </c>
      <c r="U8" s="98">
        <f t="shared" si="9"/>
        <v>27.500000000000004</v>
      </c>
      <c r="V8" s="98">
        <f t="shared" si="9"/>
        <v>27.900000000000002</v>
      </c>
      <c r="W8" s="98">
        <f t="shared" si="9"/>
        <v>28.1</v>
      </c>
      <c r="X8" s="98">
        <f t="shared" si="9"/>
        <v>28.599999999999998</v>
      </c>
      <c r="Y8" s="98">
        <f>ROUND(Y7/Y4,3)*100</f>
        <v>28.7</v>
      </c>
      <c r="Z8" s="98">
        <f>ROUND(Z7/Z4,3)*100</f>
        <v>28.999999999999996</v>
      </c>
      <c r="AA8" s="98">
        <f>ROUND(AA7/AA4,3)*100</f>
        <v>29.099999999999998</v>
      </c>
      <c r="AB8" s="98">
        <f>ROUND(AB7/AB4,3)*100</f>
        <v>29.5</v>
      </c>
      <c r="AC8" s="98">
        <f>ROUND(AC7/AC4,3)*100</f>
        <v>29.599999999999998</v>
      </c>
      <c r="AD8" s="99">
        <v>29.8</v>
      </c>
      <c r="AE8" s="99">
        <v>29.9</v>
      </c>
      <c r="AF8" s="99">
        <v>30.1</v>
      </c>
      <c r="AG8" s="114">
        <v>30.2</v>
      </c>
      <c r="AH8" s="206">
        <v>30.4</v>
      </c>
      <c r="AI8" s="206">
        <v>30.6</v>
      </c>
      <c r="AJ8" s="206">
        <f t="shared" ref="AJ8:AO8" si="10">ROUND(AJ7/AJ4*100,2)</f>
        <v>30.86</v>
      </c>
      <c r="AK8" s="206">
        <f t="shared" si="10"/>
        <v>30.66</v>
      </c>
      <c r="AL8" s="219">
        <f t="shared" si="10"/>
        <v>30.72</v>
      </c>
      <c r="AM8" s="206">
        <f t="shared" si="10"/>
        <v>30.87</v>
      </c>
      <c r="AN8" s="200">
        <f t="shared" si="10"/>
        <v>31.24</v>
      </c>
      <c r="AO8" s="200">
        <f t="shared" si="10"/>
        <v>31.29</v>
      </c>
    </row>
    <row r="9" spans="1:41" s="92" customFormat="1" ht="18" customHeight="1" thickBot="1" x14ac:dyDescent="0.2">
      <c r="A9" s="175" t="s">
        <v>154</v>
      </c>
      <c r="B9" s="189">
        <f t="shared" ref="B9:O9" si="11">B19+B27+B35+B43+B51</f>
        <v>9986</v>
      </c>
      <c r="C9" s="189">
        <f t="shared" si="11"/>
        <v>10042</v>
      </c>
      <c r="D9" s="189">
        <f t="shared" si="11"/>
        <v>10324</v>
      </c>
      <c r="E9" s="189">
        <f t="shared" si="11"/>
        <v>10439</v>
      </c>
      <c r="F9" s="189">
        <f t="shared" si="11"/>
        <v>10630</v>
      </c>
      <c r="G9" s="189">
        <f t="shared" si="11"/>
        <v>10684</v>
      </c>
      <c r="H9" s="189">
        <f t="shared" si="11"/>
        <v>10901</v>
      </c>
      <c r="I9" s="189">
        <f t="shared" si="11"/>
        <v>11012</v>
      </c>
      <c r="J9" s="189">
        <f t="shared" si="11"/>
        <v>11245</v>
      </c>
      <c r="K9" s="189">
        <f t="shared" si="11"/>
        <v>11317</v>
      </c>
      <c r="L9" s="189">
        <f t="shared" si="11"/>
        <v>11493</v>
      </c>
      <c r="M9" s="189">
        <f t="shared" si="11"/>
        <v>11535</v>
      </c>
      <c r="N9" s="189">
        <f t="shared" si="11"/>
        <v>11738</v>
      </c>
      <c r="O9" s="189">
        <f t="shared" si="11"/>
        <v>11785</v>
      </c>
      <c r="P9" s="189">
        <f t="shared" ref="P9:V9" si="12">P19+P27+P35+P43+P51</f>
        <v>12009</v>
      </c>
      <c r="Q9" s="189">
        <f t="shared" si="12"/>
        <v>12009</v>
      </c>
      <c r="R9" s="189">
        <f t="shared" si="12"/>
        <v>12138</v>
      </c>
      <c r="S9" s="189">
        <f t="shared" si="12"/>
        <v>12130</v>
      </c>
      <c r="T9" s="189">
        <f t="shared" si="12"/>
        <v>12190</v>
      </c>
      <c r="U9" s="189">
        <f t="shared" si="12"/>
        <v>12138</v>
      </c>
      <c r="V9" s="189">
        <f t="shared" si="12"/>
        <v>12173</v>
      </c>
      <c r="W9" s="189">
        <f>W19+W27+W35+W43+W51</f>
        <v>12220</v>
      </c>
      <c r="X9" s="189">
        <f>X19+X27+X35+X43+X51</f>
        <v>12391</v>
      </c>
      <c r="Y9" s="189">
        <f>Y19+Y27+Y35+Y43+Y51</f>
        <v>12502</v>
      </c>
      <c r="Z9" s="189">
        <f>Z19+Z27+Z35+Z43+Z51</f>
        <v>12646</v>
      </c>
      <c r="AA9" s="189">
        <f>AA19+AA27+AA35+AA43+AA51</f>
        <v>12695</v>
      </c>
      <c r="AB9" s="189">
        <v>12793</v>
      </c>
      <c r="AC9" s="189">
        <v>12874</v>
      </c>
      <c r="AD9" s="196">
        <v>13034</v>
      </c>
      <c r="AE9" s="197">
        <v>13054</v>
      </c>
      <c r="AF9" s="197">
        <v>13125</v>
      </c>
      <c r="AG9" s="198">
        <v>13048</v>
      </c>
      <c r="AH9" s="207">
        <v>12990</v>
      </c>
      <c r="AI9" s="207">
        <v>12988</v>
      </c>
      <c r="AJ9" s="207">
        <f t="shared" ref="AJ9:AO9" si="13">AJ19+AJ27+AJ35+AJ43+AJ51</f>
        <v>13183</v>
      </c>
      <c r="AK9" s="207">
        <f t="shared" si="13"/>
        <v>13373</v>
      </c>
      <c r="AL9" s="220">
        <f t="shared" si="13"/>
        <v>13510</v>
      </c>
      <c r="AM9" s="207">
        <f t="shared" si="13"/>
        <v>13712</v>
      </c>
      <c r="AN9" s="201">
        <f t="shared" si="13"/>
        <v>13934</v>
      </c>
      <c r="AO9" s="201">
        <f t="shared" si="13"/>
        <v>14103</v>
      </c>
    </row>
    <row r="10" spans="1:41" ht="18" customHeight="1" thickBot="1" x14ac:dyDescent="0.2">
      <c r="A10" s="175" t="s">
        <v>126</v>
      </c>
      <c r="B10" s="176">
        <v>491.08</v>
      </c>
      <c r="C10" s="176">
        <v>491.08</v>
      </c>
      <c r="D10" s="176">
        <v>491.08</v>
      </c>
      <c r="E10" s="176">
        <v>491.09</v>
      </c>
      <c r="F10" s="176">
        <v>491.09</v>
      </c>
      <c r="G10" s="176">
        <v>491.09</v>
      </c>
      <c r="H10" s="176">
        <v>491.09</v>
      </c>
      <c r="I10" s="176">
        <v>491.15</v>
      </c>
      <c r="J10" s="176">
        <v>491.15</v>
      </c>
      <c r="K10" s="176">
        <v>491.15</v>
      </c>
      <c r="L10" s="176">
        <v>491.17</v>
      </c>
      <c r="M10" s="176">
        <v>491.17</v>
      </c>
      <c r="N10" s="177">
        <v>491.17</v>
      </c>
      <c r="O10" s="177">
        <v>491.17</v>
      </c>
      <c r="P10" s="176">
        <v>491.17</v>
      </c>
      <c r="Q10" s="188">
        <v>491.17</v>
      </c>
      <c r="R10" s="186">
        <v>491.17</v>
      </c>
      <c r="S10" s="186">
        <v>491.17</v>
      </c>
      <c r="T10" s="186">
        <v>491.17</v>
      </c>
      <c r="U10" s="188">
        <v>491.54</v>
      </c>
      <c r="V10" s="188">
        <v>491.54</v>
      </c>
      <c r="W10" s="188">
        <v>491.53</v>
      </c>
      <c r="X10" s="188">
        <v>491.53</v>
      </c>
      <c r="Y10" s="188">
        <v>491.53</v>
      </c>
      <c r="Z10" s="188">
        <v>491.53</v>
      </c>
      <c r="AA10" s="188">
        <v>491.53</v>
      </c>
      <c r="AB10" s="188">
        <v>491.53</v>
      </c>
      <c r="AC10" s="188">
        <v>491.53</v>
      </c>
      <c r="AD10" s="176">
        <v>491.53</v>
      </c>
      <c r="AE10" s="186">
        <v>491.53</v>
      </c>
      <c r="AF10" s="186">
        <v>491.44</v>
      </c>
      <c r="AG10" s="199">
        <v>491.44</v>
      </c>
      <c r="AH10" s="208">
        <v>491.44</v>
      </c>
      <c r="AI10" s="208">
        <v>491.44</v>
      </c>
      <c r="AJ10" s="208">
        <v>491.44</v>
      </c>
      <c r="AK10" s="208">
        <v>491.44</v>
      </c>
      <c r="AL10" s="221">
        <v>491.44</v>
      </c>
      <c r="AM10" s="227">
        <v>491.44</v>
      </c>
      <c r="AN10" s="226">
        <v>491.44</v>
      </c>
      <c r="AO10" s="226">
        <v>491.44</v>
      </c>
    </row>
    <row r="11" spans="1:41" s="92" customFormat="1" ht="6.75" customHeight="1" x14ac:dyDescent="0.15">
      <c r="A11" s="91"/>
      <c r="B11" s="91"/>
      <c r="C11" s="91"/>
      <c r="D11" s="246"/>
      <c r="E11" s="246"/>
      <c r="F11" s="246"/>
    </row>
    <row r="12" spans="1:41" ht="17.25" thickBot="1" x14ac:dyDescent="0.2">
      <c r="A12" s="157" t="s">
        <v>47</v>
      </c>
      <c r="B12" s="180"/>
      <c r="C12" s="180"/>
      <c r="G12" s="80"/>
      <c r="H12" s="80"/>
      <c r="I12" s="80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41" ht="15" customHeight="1" x14ac:dyDescent="0.15">
      <c r="A13" s="112" t="s">
        <v>48</v>
      </c>
      <c r="B13" s="118" t="s">
        <v>132</v>
      </c>
      <c r="C13" s="83" t="s">
        <v>133</v>
      </c>
      <c r="D13" s="82" t="s">
        <v>134</v>
      </c>
      <c r="E13" s="83" t="s">
        <v>135</v>
      </c>
      <c r="F13" s="83" t="s">
        <v>136</v>
      </c>
      <c r="G13" s="83" t="s">
        <v>137</v>
      </c>
      <c r="H13" s="83" t="s">
        <v>138</v>
      </c>
      <c r="I13" s="83" t="s">
        <v>139</v>
      </c>
      <c r="J13" s="83" t="s">
        <v>140</v>
      </c>
      <c r="K13" s="83" t="s">
        <v>141</v>
      </c>
      <c r="L13" s="83" t="s">
        <v>142</v>
      </c>
      <c r="M13" s="82" t="s">
        <v>143</v>
      </c>
      <c r="N13" s="83" t="s">
        <v>144</v>
      </c>
      <c r="O13" s="82" t="s">
        <v>145</v>
      </c>
      <c r="P13" s="83" t="s">
        <v>146</v>
      </c>
      <c r="Q13" s="82" t="s">
        <v>147</v>
      </c>
      <c r="R13" s="83" t="s">
        <v>148</v>
      </c>
      <c r="S13" s="83" t="s">
        <v>149</v>
      </c>
      <c r="T13" s="83" t="s">
        <v>131</v>
      </c>
      <c r="U13" s="82" t="s">
        <v>150</v>
      </c>
      <c r="V13" s="82" t="s">
        <v>151</v>
      </c>
      <c r="W13" s="82" t="s">
        <v>152</v>
      </c>
      <c r="X13" s="82" t="s">
        <v>153</v>
      </c>
      <c r="Y13" s="82" t="s">
        <v>155</v>
      </c>
      <c r="Z13" s="82" t="s">
        <v>156</v>
      </c>
      <c r="AA13" s="82" t="s">
        <v>157</v>
      </c>
      <c r="AB13" s="82" t="s">
        <v>158</v>
      </c>
      <c r="AC13" s="82" t="s">
        <v>160</v>
      </c>
      <c r="AD13" s="83" t="s">
        <v>159</v>
      </c>
      <c r="AE13" s="83" t="s">
        <v>162</v>
      </c>
      <c r="AF13" s="83" t="s">
        <v>163</v>
      </c>
      <c r="AG13" s="118" t="s">
        <v>165</v>
      </c>
      <c r="AH13" s="203" t="s">
        <v>166</v>
      </c>
      <c r="AI13" s="203" t="s">
        <v>167</v>
      </c>
      <c r="AJ13" s="82" t="s">
        <v>168</v>
      </c>
      <c r="AK13" s="82" t="s">
        <v>173</v>
      </c>
      <c r="AL13" s="83" t="s">
        <v>174</v>
      </c>
      <c r="AM13" s="82" t="s">
        <v>176</v>
      </c>
      <c r="AN13" s="244" t="s">
        <v>177</v>
      </c>
      <c r="AO13" s="244" t="s">
        <v>178</v>
      </c>
    </row>
    <row r="14" spans="1:41" ht="15" customHeight="1" x14ac:dyDescent="0.15">
      <c r="A14" s="86" t="s">
        <v>45</v>
      </c>
      <c r="B14" s="119">
        <v>68033</v>
      </c>
      <c r="C14" s="94">
        <v>68208</v>
      </c>
      <c r="D14" s="94">
        <v>68325</v>
      </c>
      <c r="E14" s="94">
        <v>68451</v>
      </c>
      <c r="F14" s="95">
        <v>68468</v>
      </c>
      <c r="G14" s="95">
        <v>68680</v>
      </c>
      <c r="H14" s="95">
        <v>68789</v>
      </c>
      <c r="I14" s="95">
        <v>69160</v>
      </c>
      <c r="J14" s="95">
        <v>69184</v>
      </c>
      <c r="K14" s="95">
        <v>69172</v>
      </c>
      <c r="L14" s="95">
        <v>69170</v>
      </c>
      <c r="M14" s="122">
        <v>69159</v>
      </c>
      <c r="N14" s="106">
        <v>69137</v>
      </c>
      <c r="O14" s="106">
        <v>69640</v>
      </c>
      <c r="P14" s="95">
        <v>69712</v>
      </c>
      <c r="Q14" s="106">
        <v>69887</v>
      </c>
      <c r="R14" s="95">
        <v>69737</v>
      </c>
      <c r="S14" s="95">
        <v>69925</v>
      </c>
      <c r="T14" s="95">
        <v>69890</v>
      </c>
      <c r="U14" s="106">
        <v>70134</v>
      </c>
      <c r="V14" s="106">
        <v>70001</v>
      </c>
      <c r="W14" s="106">
        <v>70317</v>
      </c>
      <c r="X14" s="106">
        <v>69994</v>
      </c>
      <c r="Y14" s="106">
        <v>70271</v>
      </c>
      <c r="Z14" s="106">
        <v>70097</v>
      </c>
      <c r="AA14" s="106">
        <v>70287</v>
      </c>
      <c r="AB14" s="106">
        <v>70055</v>
      </c>
      <c r="AC14" s="106">
        <v>70251</v>
      </c>
      <c r="AD14" s="95">
        <v>70175</v>
      </c>
      <c r="AE14" s="95">
        <v>70350</v>
      </c>
      <c r="AF14" s="95">
        <v>70314</v>
      </c>
      <c r="AG14" s="122">
        <v>70369</v>
      </c>
      <c r="AH14" s="209">
        <v>70311</v>
      </c>
      <c r="AI14" s="209">
        <v>70225</v>
      </c>
      <c r="AJ14" s="213">
        <v>69750</v>
      </c>
      <c r="AK14" s="213">
        <v>70312</v>
      </c>
      <c r="AL14" s="222">
        <v>70271</v>
      </c>
      <c r="AM14" s="228">
        <v>70125</v>
      </c>
      <c r="AN14" s="236">
        <v>69499</v>
      </c>
      <c r="AO14" s="236">
        <v>69372</v>
      </c>
    </row>
    <row r="15" spans="1:41" ht="15" customHeight="1" x14ac:dyDescent="0.15">
      <c r="A15" s="86" t="s">
        <v>0</v>
      </c>
      <c r="B15" s="119">
        <v>28122</v>
      </c>
      <c r="C15" s="94">
        <v>28370</v>
      </c>
      <c r="D15" s="93">
        <v>28531</v>
      </c>
      <c r="E15" s="94">
        <v>28702</v>
      </c>
      <c r="F15" s="94">
        <v>28833</v>
      </c>
      <c r="G15" s="94">
        <v>29091</v>
      </c>
      <c r="H15" s="94">
        <v>29278</v>
      </c>
      <c r="I15" s="94">
        <v>29607</v>
      </c>
      <c r="J15" s="94">
        <v>29683</v>
      </c>
      <c r="K15" s="94">
        <v>29852</v>
      </c>
      <c r="L15" s="94">
        <v>29956</v>
      </c>
      <c r="M15" s="119">
        <v>30093</v>
      </c>
      <c r="N15" s="93">
        <v>30221</v>
      </c>
      <c r="O15" s="93">
        <v>30558</v>
      </c>
      <c r="P15" s="94">
        <v>30753</v>
      </c>
      <c r="Q15" s="93">
        <v>30884</v>
      </c>
      <c r="R15" s="94">
        <v>30903</v>
      </c>
      <c r="S15" s="94">
        <v>31041</v>
      </c>
      <c r="T15" s="94">
        <v>31120</v>
      </c>
      <c r="U15" s="93">
        <v>31369</v>
      </c>
      <c r="V15" s="93">
        <v>31510</v>
      </c>
      <c r="W15" s="93">
        <v>31813</v>
      </c>
      <c r="X15" s="93">
        <v>31790</v>
      </c>
      <c r="Y15" s="93">
        <v>32108</v>
      </c>
      <c r="Z15" s="93">
        <v>32307</v>
      </c>
      <c r="AA15" s="93">
        <v>32539</v>
      </c>
      <c r="AB15" s="93">
        <v>32680</v>
      </c>
      <c r="AC15" s="93">
        <v>32920</v>
      </c>
      <c r="AD15" s="94">
        <v>33270</v>
      </c>
      <c r="AE15" s="94">
        <v>33551</v>
      </c>
      <c r="AF15" s="94">
        <v>33896</v>
      </c>
      <c r="AG15" s="119">
        <v>34000</v>
      </c>
      <c r="AH15" s="209">
        <v>34244</v>
      </c>
      <c r="AI15" s="209">
        <v>34201</v>
      </c>
      <c r="AJ15" s="213">
        <v>34201</v>
      </c>
      <c r="AK15" s="213">
        <v>34850</v>
      </c>
      <c r="AL15" s="222">
        <v>35282</v>
      </c>
      <c r="AM15" s="228">
        <v>35279</v>
      </c>
      <c r="AN15" s="236">
        <v>35175</v>
      </c>
      <c r="AO15" s="236">
        <v>35245</v>
      </c>
    </row>
    <row r="16" spans="1:41" ht="15" customHeight="1" x14ac:dyDescent="0.15">
      <c r="A16" s="87" t="s">
        <v>64</v>
      </c>
      <c r="B16" s="119">
        <v>10346</v>
      </c>
      <c r="C16" s="94">
        <v>10320</v>
      </c>
      <c r="D16" s="93">
        <v>10333</v>
      </c>
      <c r="E16" s="94">
        <v>10356</v>
      </c>
      <c r="F16" s="94">
        <v>10353</v>
      </c>
      <c r="G16" s="94">
        <v>10350</v>
      </c>
      <c r="H16" s="94">
        <v>10409</v>
      </c>
      <c r="I16" s="94">
        <v>10523</v>
      </c>
      <c r="J16" s="94">
        <v>10551</v>
      </c>
      <c r="K16" s="94">
        <v>10489</v>
      </c>
      <c r="L16" s="94">
        <v>10477</v>
      </c>
      <c r="M16" s="119">
        <v>10451</v>
      </c>
      <c r="N16" s="93">
        <v>10434</v>
      </c>
      <c r="O16" s="93">
        <v>10543</v>
      </c>
      <c r="P16" s="94">
        <v>10543</v>
      </c>
      <c r="Q16" s="93">
        <v>10549</v>
      </c>
      <c r="R16" s="94">
        <v>10538</v>
      </c>
      <c r="S16" s="94">
        <v>10565</v>
      </c>
      <c r="T16" s="94">
        <v>10613</v>
      </c>
      <c r="U16" s="93">
        <v>10602</v>
      </c>
      <c r="V16" s="93">
        <v>10518</v>
      </c>
      <c r="W16" s="93">
        <v>10555</v>
      </c>
      <c r="X16" s="93">
        <v>10501</v>
      </c>
      <c r="Y16" s="93">
        <v>10455</v>
      </c>
      <c r="Z16" s="93">
        <v>10437</v>
      </c>
      <c r="AA16" s="93">
        <v>10436</v>
      </c>
      <c r="AB16" s="93">
        <v>10364</v>
      </c>
      <c r="AC16" s="93">
        <v>10326</v>
      </c>
      <c r="AD16" s="94">
        <v>10179</v>
      </c>
      <c r="AE16" s="94">
        <v>10092</v>
      </c>
      <c r="AF16" s="94">
        <v>10017</v>
      </c>
      <c r="AG16" s="119">
        <v>9990</v>
      </c>
      <c r="AH16" s="209">
        <v>9936</v>
      </c>
      <c r="AI16" s="209">
        <v>9871</v>
      </c>
      <c r="AJ16" s="214">
        <v>9738</v>
      </c>
      <c r="AK16" s="214">
        <v>9690</v>
      </c>
      <c r="AL16" s="163">
        <v>9499</v>
      </c>
      <c r="AM16" s="229">
        <v>9353</v>
      </c>
      <c r="AN16" s="237">
        <v>9132</v>
      </c>
      <c r="AO16" s="237">
        <v>9017</v>
      </c>
    </row>
    <row r="17" spans="1:42" ht="15" customHeight="1" thickBot="1" x14ac:dyDescent="0.2">
      <c r="A17" s="96" t="s">
        <v>65</v>
      </c>
      <c r="B17" s="169">
        <v>14240</v>
      </c>
      <c r="C17" s="103">
        <v>14321</v>
      </c>
      <c r="D17" s="97">
        <v>14516</v>
      </c>
      <c r="E17" s="103">
        <v>14636</v>
      </c>
      <c r="F17" s="103">
        <v>14881</v>
      </c>
      <c r="G17" s="103">
        <v>15015</v>
      </c>
      <c r="H17" s="103">
        <v>15166</v>
      </c>
      <c r="I17" s="103">
        <v>15319</v>
      </c>
      <c r="J17" s="103">
        <v>15460</v>
      </c>
      <c r="K17" s="103">
        <v>15579</v>
      </c>
      <c r="L17" s="103">
        <v>15747</v>
      </c>
      <c r="M17" s="120">
        <v>15719</v>
      </c>
      <c r="N17" s="111">
        <v>15744</v>
      </c>
      <c r="O17" s="111">
        <v>15869</v>
      </c>
      <c r="P17" s="110">
        <v>16204</v>
      </c>
      <c r="Q17" s="111">
        <v>16410</v>
      </c>
      <c r="R17" s="110">
        <v>16697</v>
      </c>
      <c r="S17" s="110">
        <v>16967</v>
      </c>
      <c r="T17" s="110">
        <v>17243</v>
      </c>
      <c r="U17" s="111">
        <v>17536</v>
      </c>
      <c r="V17" s="111">
        <v>17826</v>
      </c>
      <c r="W17" s="111">
        <v>17983</v>
      </c>
      <c r="X17" s="111">
        <v>18241</v>
      </c>
      <c r="Y17" s="111">
        <v>18417</v>
      </c>
      <c r="Z17" s="111">
        <v>18563</v>
      </c>
      <c r="AA17" s="111">
        <v>18680</v>
      </c>
      <c r="AB17" s="111">
        <v>18858</v>
      </c>
      <c r="AC17" s="111">
        <v>18968</v>
      </c>
      <c r="AD17" s="103">
        <v>19130</v>
      </c>
      <c r="AE17" s="110">
        <v>19193</v>
      </c>
      <c r="AF17" s="110">
        <v>19299</v>
      </c>
      <c r="AG17" s="120">
        <v>19428</v>
      </c>
      <c r="AH17" s="209">
        <v>19520</v>
      </c>
      <c r="AI17" s="210">
        <v>19651</v>
      </c>
      <c r="AJ17" s="215">
        <v>19646</v>
      </c>
      <c r="AK17" s="215">
        <v>19644</v>
      </c>
      <c r="AL17" s="223">
        <v>19662</v>
      </c>
      <c r="AM17" s="230">
        <v>19733</v>
      </c>
      <c r="AN17" s="238">
        <v>19790</v>
      </c>
      <c r="AO17" s="238">
        <v>19792</v>
      </c>
    </row>
    <row r="18" spans="1:42" ht="15" customHeight="1" thickBot="1" x14ac:dyDescent="0.2">
      <c r="A18" s="183" t="s">
        <v>128</v>
      </c>
      <c r="B18" s="181">
        <v>20.9</v>
      </c>
      <c r="C18" s="99">
        <v>21</v>
      </c>
      <c r="D18" s="99">
        <f t="shared" ref="D18:P18" si="14">ROUND(D17/D14,3)*100</f>
        <v>21.2</v>
      </c>
      <c r="E18" s="99">
        <f t="shared" si="14"/>
        <v>21.4</v>
      </c>
      <c r="F18" s="100">
        <f t="shared" si="14"/>
        <v>21.7</v>
      </c>
      <c r="G18" s="98">
        <f t="shared" si="14"/>
        <v>21.9</v>
      </c>
      <c r="H18" s="98">
        <f t="shared" si="14"/>
        <v>22</v>
      </c>
      <c r="I18" s="98">
        <f t="shared" si="14"/>
        <v>22.2</v>
      </c>
      <c r="J18" s="98">
        <f t="shared" si="14"/>
        <v>22.3</v>
      </c>
      <c r="K18" s="98">
        <f t="shared" si="14"/>
        <v>22.5</v>
      </c>
      <c r="L18" s="98">
        <f t="shared" si="14"/>
        <v>22.8</v>
      </c>
      <c r="M18" s="98">
        <f t="shared" si="14"/>
        <v>22.7</v>
      </c>
      <c r="N18" s="98">
        <f t="shared" si="14"/>
        <v>22.8</v>
      </c>
      <c r="O18" s="98">
        <f t="shared" si="14"/>
        <v>22.8</v>
      </c>
      <c r="P18" s="99">
        <f t="shared" si="14"/>
        <v>23.200000000000003</v>
      </c>
      <c r="Q18" s="98">
        <v>23.5</v>
      </c>
      <c r="R18" s="99">
        <v>23.9</v>
      </c>
      <c r="S18" s="99">
        <f t="shared" ref="S18:X18" si="15">ROUND(S17/S14,3)*100</f>
        <v>24.3</v>
      </c>
      <c r="T18" s="99">
        <f t="shared" si="15"/>
        <v>24.7</v>
      </c>
      <c r="U18" s="98">
        <f t="shared" si="15"/>
        <v>25</v>
      </c>
      <c r="V18" s="98">
        <f t="shared" si="15"/>
        <v>25.5</v>
      </c>
      <c r="W18" s="98">
        <f t="shared" si="15"/>
        <v>25.6</v>
      </c>
      <c r="X18" s="98">
        <f t="shared" si="15"/>
        <v>26.1</v>
      </c>
      <c r="Y18" s="98">
        <f>ROUND(Y17/Y14,3)*100</f>
        <v>26.200000000000003</v>
      </c>
      <c r="Z18" s="98">
        <f>ROUND(Z17/Z14,3)*100</f>
        <v>26.5</v>
      </c>
      <c r="AA18" s="98">
        <f>ROUND(AA17/AA14,3)*100</f>
        <v>26.6</v>
      </c>
      <c r="AB18" s="98">
        <f>ROUND(AB17/AB14,3)*100</f>
        <v>26.900000000000002</v>
      </c>
      <c r="AC18" s="98">
        <f>ROUND(AC17/AC14,3)*100</f>
        <v>27</v>
      </c>
      <c r="AD18" s="99">
        <v>27.3</v>
      </c>
      <c r="AE18" s="99">
        <v>27.3</v>
      </c>
      <c r="AF18" s="99">
        <v>27.4</v>
      </c>
      <c r="AG18" s="114">
        <v>27.6</v>
      </c>
      <c r="AH18" s="206">
        <v>27.8</v>
      </c>
      <c r="AI18" s="206">
        <v>28</v>
      </c>
      <c r="AJ18" s="206">
        <f t="shared" ref="AJ18:AO18" si="16">ROUND(AJ17/AJ14*100,2)</f>
        <v>28.17</v>
      </c>
      <c r="AK18" s="206">
        <f t="shared" si="16"/>
        <v>27.94</v>
      </c>
      <c r="AL18" s="219">
        <f t="shared" si="16"/>
        <v>27.98</v>
      </c>
      <c r="AM18" s="231">
        <f t="shared" si="16"/>
        <v>28.14</v>
      </c>
      <c r="AN18" s="200">
        <f t="shared" si="16"/>
        <v>28.48</v>
      </c>
      <c r="AO18" s="200">
        <f t="shared" si="16"/>
        <v>28.53</v>
      </c>
    </row>
    <row r="19" spans="1:42" s="92" customFormat="1" ht="15" customHeight="1" thickBot="1" x14ac:dyDescent="0.2">
      <c r="A19" s="175" t="s">
        <v>154</v>
      </c>
      <c r="B19" s="190">
        <v>6687</v>
      </c>
      <c r="C19" s="190">
        <v>6694</v>
      </c>
      <c r="D19" s="191">
        <v>6897</v>
      </c>
      <c r="E19" s="191">
        <v>6990</v>
      </c>
      <c r="F19" s="192">
        <v>7145</v>
      </c>
      <c r="G19" s="193">
        <v>7196</v>
      </c>
      <c r="H19" s="193">
        <v>7345</v>
      </c>
      <c r="I19" s="193">
        <v>7433</v>
      </c>
      <c r="J19" s="193">
        <v>7589</v>
      </c>
      <c r="K19" s="193">
        <v>7684</v>
      </c>
      <c r="L19" s="193">
        <v>7839</v>
      </c>
      <c r="M19" s="193">
        <v>7876</v>
      </c>
      <c r="N19" s="193">
        <v>8060</v>
      </c>
      <c r="O19" s="193">
        <v>8103</v>
      </c>
      <c r="P19" s="191">
        <v>8306</v>
      </c>
      <c r="Q19" s="194">
        <v>8335</v>
      </c>
      <c r="R19" s="195">
        <v>8481</v>
      </c>
      <c r="S19" s="195">
        <v>8483</v>
      </c>
      <c r="T19" s="195">
        <v>8564</v>
      </c>
      <c r="U19" s="194">
        <v>8559</v>
      </c>
      <c r="V19" s="194">
        <v>8641</v>
      </c>
      <c r="W19" s="194">
        <v>8695</v>
      </c>
      <c r="X19" s="194">
        <v>8879</v>
      </c>
      <c r="Y19" s="194">
        <v>9007</v>
      </c>
      <c r="Z19" s="194">
        <v>9162</v>
      </c>
      <c r="AA19" s="194">
        <v>9227</v>
      </c>
      <c r="AB19" s="194">
        <v>9346</v>
      </c>
      <c r="AC19" s="194">
        <v>9453</v>
      </c>
      <c r="AD19" s="191">
        <v>9623</v>
      </c>
      <c r="AE19" s="195">
        <v>9669</v>
      </c>
      <c r="AF19" s="195">
        <v>9762</v>
      </c>
      <c r="AG19" s="202">
        <v>9735</v>
      </c>
      <c r="AH19" s="207">
        <v>9731</v>
      </c>
      <c r="AI19" s="207">
        <v>9790</v>
      </c>
      <c r="AJ19" s="216">
        <v>9987</v>
      </c>
      <c r="AK19" s="216">
        <v>10162</v>
      </c>
      <c r="AL19" s="224">
        <v>10314</v>
      </c>
      <c r="AM19" s="232">
        <v>10489</v>
      </c>
      <c r="AN19" s="239">
        <v>10685</v>
      </c>
      <c r="AO19" s="239">
        <v>10847</v>
      </c>
    </row>
    <row r="20" spans="1:42" ht="6" customHeight="1" thickBot="1" x14ac:dyDescent="0.2">
      <c r="G20" s="80"/>
      <c r="H20" s="80"/>
      <c r="I20" s="80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</row>
    <row r="21" spans="1:42" ht="15" customHeight="1" x14ac:dyDescent="0.15">
      <c r="A21" s="112" t="s">
        <v>49</v>
      </c>
      <c r="B21" s="118" t="s">
        <v>132</v>
      </c>
      <c r="C21" s="83" t="s">
        <v>133</v>
      </c>
      <c r="D21" s="82" t="s">
        <v>134</v>
      </c>
      <c r="E21" s="83" t="s">
        <v>135</v>
      </c>
      <c r="F21" s="83" t="s">
        <v>136</v>
      </c>
      <c r="G21" s="83" t="s">
        <v>137</v>
      </c>
      <c r="H21" s="83" t="s">
        <v>138</v>
      </c>
      <c r="I21" s="83" t="s">
        <v>139</v>
      </c>
      <c r="J21" s="83" t="s">
        <v>140</v>
      </c>
      <c r="K21" s="83" t="s">
        <v>141</v>
      </c>
      <c r="L21" s="83" t="s">
        <v>142</v>
      </c>
      <c r="M21" s="82" t="s">
        <v>143</v>
      </c>
      <c r="N21" s="83" t="s">
        <v>144</v>
      </c>
      <c r="O21" s="82" t="s">
        <v>145</v>
      </c>
      <c r="P21" s="83" t="s">
        <v>146</v>
      </c>
      <c r="Q21" s="82" t="s">
        <v>147</v>
      </c>
      <c r="R21" s="83" t="s">
        <v>148</v>
      </c>
      <c r="S21" s="83" t="s">
        <v>149</v>
      </c>
      <c r="T21" s="83" t="s">
        <v>131</v>
      </c>
      <c r="U21" s="82" t="s">
        <v>150</v>
      </c>
      <c r="V21" s="82" t="s">
        <v>151</v>
      </c>
      <c r="W21" s="82" t="s">
        <v>152</v>
      </c>
      <c r="X21" s="82" t="s">
        <v>153</v>
      </c>
      <c r="Y21" s="82" t="s">
        <v>155</v>
      </c>
      <c r="Z21" s="82" t="s">
        <v>156</v>
      </c>
      <c r="AA21" s="82" t="s">
        <v>157</v>
      </c>
      <c r="AB21" s="82" t="s">
        <v>158</v>
      </c>
      <c r="AC21" s="82" t="s">
        <v>160</v>
      </c>
      <c r="AD21" s="83" t="s">
        <v>159</v>
      </c>
      <c r="AE21" s="83" t="s">
        <v>162</v>
      </c>
      <c r="AF21" s="83" t="s">
        <v>163</v>
      </c>
      <c r="AG21" s="118" t="s">
        <v>165</v>
      </c>
      <c r="AH21" s="203" t="s">
        <v>166</v>
      </c>
      <c r="AI21" s="203" t="s">
        <v>167</v>
      </c>
      <c r="AJ21" s="82" t="s">
        <v>168</v>
      </c>
      <c r="AK21" s="82" t="s">
        <v>172</v>
      </c>
      <c r="AL21" s="83" t="s">
        <v>174</v>
      </c>
      <c r="AM21" s="82" t="s">
        <v>176</v>
      </c>
      <c r="AN21" s="244" t="s">
        <v>177</v>
      </c>
      <c r="AO21" s="244" t="s">
        <v>178</v>
      </c>
    </row>
    <row r="22" spans="1:42" ht="15" customHeight="1" x14ac:dyDescent="0.15">
      <c r="A22" s="86" t="s">
        <v>45</v>
      </c>
      <c r="B22" s="119">
        <v>5713</v>
      </c>
      <c r="C22" s="94">
        <v>5701</v>
      </c>
      <c r="D22" s="94">
        <v>5733</v>
      </c>
      <c r="E22" s="94">
        <v>5735</v>
      </c>
      <c r="F22" s="94">
        <v>5648</v>
      </c>
      <c r="G22" s="94">
        <v>5624</v>
      </c>
      <c r="H22" s="102">
        <v>5602</v>
      </c>
      <c r="I22" s="94">
        <v>5570</v>
      </c>
      <c r="J22" s="94">
        <v>5533</v>
      </c>
      <c r="K22" s="94">
        <v>5519</v>
      </c>
      <c r="L22" s="94">
        <v>5528</v>
      </c>
      <c r="M22" s="119">
        <v>5503</v>
      </c>
      <c r="N22" s="93">
        <v>5494</v>
      </c>
      <c r="O22" s="93">
        <v>5492</v>
      </c>
      <c r="P22" s="94">
        <v>5458</v>
      </c>
      <c r="Q22" s="93">
        <v>5473</v>
      </c>
      <c r="R22" s="94">
        <v>5429</v>
      </c>
      <c r="S22" s="94">
        <v>5414</v>
      </c>
      <c r="T22" s="94">
        <v>5407</v>
      </c>
      <c r="U22" s="93">
        <v>5383</v>
      </c>
      <c r="V22" s="93">
        <v>5295</v>
      </c>
      <c r="W22" s="93">
        <v>5306</v>
      </c>
      <c r="X22" s="93">
        <v>5275</v>
      </c>
      <c r="Y22" s="93">
        <v>5250</v>
      </c>
      <c r="Z22" s="93">
        <v>5229</v>
      </c>
      <c r="AA22" s="93">
        <v>5229</v>
      </c>
      <c r="AB22" s="93">
        <v>5175</v>
      </c>
      <c r="AC22" s="93">
        <v>5136</v>
      </c>
      <c r="AD22" s="94">
        <v>5127</v>
      </c>
      <c r="AE22" s="94">
        <v>5140</v>
      </c>
      <c r="AF22" s="94">
        <v>5143</v>
      </c>
      <c r="AG22" s="119">
        <v>5114</v>
      </c>
      <c r="AH22" s="204">
        <v>5055</v>
      </c>
      <c r="AI22" s="204">
        <v>5037</v>
      </c>
      <c r="AJ22" s="213">
        <v>4989</v>
      </c>
      <c r="AK22" s="213">
        <v>4984</v>
      </c>
      <c r="AL22" s="222">
        <v>4936</v>
      </c>
      <c r="AM22" s="228">
        <v>4940</v>
      </c>
      <c r="AN22" s="236">
        <v>4893</v>
      </c>
      <c r="AO22" s="236">
        <v>4874</v>
      </c>
    </row>
    <row r="23" spans="1:42" ht="15" customHeight="1" x14ac:dyDescent="0.15">
      <c r="A23" s="86" t="s">
        <v>0</v>
      </c>
      <c r="B23" s="119">
        <v>2022</v>
      </c>
      <c r="C23" s="94">
        <v>2031</v>
      </c>
      <c r="D23" s="94">
        <v>2069</v>
      </c>
      <c r="E23" s="94">
        <v>2088</v>
      </c>
      <c r="F23" s="94">
        <v>2067</v>
      </c>
      <c r="G23" s="94">
        <v>2088</v>
      </c>
      <c r="H23" s="102">
        <v>2077</v>
      </c>
      <c r="I23" s="94">
        <v>2088</v>
      </c>
      <c r="J23" s="94">
        <v>2095</v>
      </c>
      <c r="K23" s="94">
        <v>2107</v>
      </c>
      <c r="L23" s="94">
        <v>2114</v>
      </c>
      <c r="M23" s="119">
        <v>2122</v>
      </c>
      <c r="N23" s="93">
        <v>2118</v>
      </c>
      <c r="O23" s="93">
        <v>2125</v>
      </c>
      <c r="P23" s="94">
        <v>2137</v>
      </c>
      <c r="Q23" s="93">
        <v>2149</v>
      </c>
      <c r="R23" s="94">
        <v>2145</v>
      </c>
      <c r="S23" s="94">
        <v>2157</v>
      </c>
      <c r="T23" s="94">
        <v>2168</v>
      </c>
      <c r="U23" s="93">
        <v>2165</v>
      </c>
      <c r="V23" s="93">
        <v>2170</v>
      </c>
      <c r="W23" s="93">
        <v>2174</v>
      </c>
      <c r="X23" s="93">
        <v>2176</v>
      </c>
      <c r="Y23" s="93">
        <v>2182</v>
      </c>
      <c r="Z23" s="93">
        <v>2186</v>
      </c>
      <c r="AA23" s="93">
        <v>2198</v>
      </c>
      <c r="AB23" s="93">
        <v>2190</v>
      </c>
      <c r="AC23" s="93">
        <v>2184</v>
      </c>
      <c r="AD23" s="94">
        <v>2195</v>
      </c>
      <c r="AE23" s="94">
        <v>2217</v>
      </c>
      <c r="AF23" s="94">
        <v>2224</v>
      </c>
      <c r="AG23" s="119">
        <v>2231</v>
      </c>
      <c r="AH23" s="204">
        <v>2224</v>
      </c>
      <c r="AI23" s="204">
        <v>2221</v>
      </c>
      <c r="AJ23" s="213">
        <v>2221</v>
      </c>
      <c r="AK23" s="213">
        <v>2224</v>
      </c>
      <c r="AL23" s="222">
        <v>2217</v>
      </c>
      <c r="AM23" s="228">
        <v>2234</v>
      </c>
      <c r="AN23" s="236">
        <v>2224</v>
      </c>
      <c r="AO23" s="236">
        <v>2223</v>
      </c>
    </row>
    <row r="24" spans="1:42" ht="15" customHeight="1" x14ac:dyDescent="0.15">
      <c r="A24" s="87" t="s">
        <v>64</v>
      </c>
      <c r="B24" s="119">
        <v>813</v>
      </c>
      <c r="C24" s="94">
        <v>790</v>
      </c>
      <c r="D24" s="93">
        <v>784</v>
      </c>
      <c r="E24" s="94">
        <v>773</v>
      </c>
      <c r="F24" s="94">
        <v>740</v>
      </c>
      <c r="G24" s="94">
        <v>740</v>
      </c>
      <c r="H24" s="102">
        <v>751</v>
      </c>
      <c r="I24" s="94">
        <v>735</v>
      </c>
      <c r="J24" s="94">
        <v>713</v>
      </c>
      <c r="K24" s="94">
        <v>691</v>
      </c>
      <c r="L24" s="94">
        <v>684</v>
      </c>
      <c r="M24" s="119">
        <v>676</v>
      </c>
      <c r="N24" s="93">
        <v>688</v>
      </c>
      <c r="O24" s="93">
        <v>681</v>
      </c>
      <c r="P24" s="94">
        <v>677</v>
      </c>
      <c r="Q24" s="93">
        <v>681</v>
      </c>
      <c r="R24" s="94">
        <v>689</v>
      </c>
      <c r="S24" s="94">
        <v>686</v>
      </c>
      <c r="T24" s="94">
        <v>688</v>
      </c>
      <c r="U24" s="93">
        <v>690</v>
      </c>
      <c r="V24" s="93">
        <v>676</v>
      </c>
      <c r="W24" s="93">
        <v>695</v>
      </c>
      <c r="X24" s="93">
        <v>696</v>
      </c>
      <c r="Y24" s="93">
        <v>691</v>
      </c>
      <c r="Z24" s="93">
        <v>681</v>
      </c>
      <c r="AA24" s="93">
        <v>701</v>
      </c>
      <c r="AB24" s="93">
        <v>697</v>
      </c>
      <c r="AC24" s="93">
        <v>689</v>
      </c>
      <c r="AD24" s="94">
        <v>700</v>
      </c>
      <c r="AE24" s="94">
        <v>712</v>
      </c>
      <c r="AF24" s="94">
        <v>707</v>
      </c>
      <c r="AG24" s="119">
        <v>699</v>
      </c>
      <c r="AH24" s="204">
        <v>680</v>
      </c>
      <c r="AI24" s="204">
        <v>683</v>
      </c>
      <c r="AJ24" s="214">
        <v>672</v>
      </c>
      <c r="AK24" s="214">
        <v>667</v>
      </c>
      <c r="AL24" s="163">
        <v>654</v>
      </c>
      <c r="AM24" s="229">
        <v>646</v>
      </c>
      <c r="AN24" s="236">
        <v>646</v>
      </c>
      <c r="AO24" s="236">
        <v>639</v>
      </c>
    </row>
    <row r="25" spans="1:42" ht="15" customHeight="1" thickBot="1" x14ac:dyDescent="0.2">
      <c r="A25" s="96" t="s">
        <v>65</v>
      </c>
      <c r="B25" s="120">
        <v>1547</v>
      </c>
      <c r="C25" s="110">
        <v>1562</v>
      </c>
      <c r="D25" s="94">
        <v>1579</v>
      </c>
      <c r="E25" s="103">
        <v>1590</v>
      </c>
      <c r="F25" s="103">
        <v>1592</v>
      </c>
      <c r="G25" s="103">
        <v>1595</v>
      </c>
      <c r="H25" s="104">
        <v>1593</v>
      </c>
      <c r="I25" s="103">
        <v>1588</v>
      </c>
      <c r="J25" s="103">
        <v>1583</v>
      </c>
      <c r="K25" s="103">
        <v>1587</v>
      </c>
      <c r="L25" s="103">
        <v>1587</v>
      </c>
      <c r="M25" s="120">
        <v>1579</v>
      </c>
      <c r="N25" s="97">
        <v>1558</v>
      </c>
      <c r="O25" s="111">
        <v>1556</v>
      </c>
      <c r="P25" s="110">
        <v>1570</v>
      </c>
      <c r="Q25" s="111">
        <v>1598</v>
      </c>
      <c r="R25" s="110">
        <v>1619</v>
      </c>
      <c r="S25" s="110">
        <v>1633</v>
      </c>
      <c r="T25" s="110">
        <v>1653</v>
      </c>
      <c r="U25" s="111">
        <v>1674</v>
      </c>
      <c r="V25" s="111">
        <v>1679</v>
      </c>
      <c r="W25" s="111">
        <v>1708</v>
      </c>
      <c r="X25" s="111">
        <v>1725</v>
      </c>
      <c r="Y25" s="111">
        <v>1720</v>
      </c>
      <c r="Z25" s="111">
        <v>1735</v>
      </c>
      <c r="AA25" s="111">
        <v>1728</v>
      </c>
      <c r="AB25" s="111">
        <v>1724</v>
      </c>
      <c r="AC25" s="111">
        <v>1723</v>
      </c>
      <c r="AD25" s="103">
        <v>1735</v>
      </c>
      <c r="AE25" s="110">
        <v>1736</v>
      </c>
      <c r="AF25" s="110">
        <v>1762</v>
      </c>
      <c r="AG25" s="120">
        <v>1762</v>
      </c>
      <c r="AH25" s="204">
        <v>1773</v>
      </c>
      <c r="AI25" s="205">
        <v>1797</v>
      </c>
      <c r="AJ25" s="215">
        <v>1796</v>
      </c>
      <c r="AK25" s="215">
        <v>1803</v>
      </c>
      <c r="AL25" s="223">
        <v>1793</v>
      </c>
      <c r="AM25" s="230">
        <v>1806</v>
      </c>
      <c r="AN25" s="238">
        <v>1820</v>
      </c>
      <c r="AO25" s="238">
        <v>1821</v>
      </c>
    </row>
    <row r="26" spans="1:42" ht="15" customHeight="1" thickBot="1" x14ac:dyDescent="0.2">
      <c r="A26" s="183" t="s">
        <v>128</v>
      </c>
      <c r="B26" s="181">
        <v>27.1</v>
      </c>
      <c r="C26" s="182">
        <v>27.4</v>
      </c>
      <c r="D26" s="99">
        <f t="shared" ref="D26:P26" si="17">ROUND(D25/D22,3)*100</f>
        <v>27.500000000000004</v>
      </c>
      <c r="E26" s="99">
        <f t="shared" si="17"/>
        <v>27.700000000000003</v>
      </c>
      <c r="F26" s="100">
        <f t="shared" si="17"/>
        <v>28.199999999999996</v>
      </c>
      <c r="G26" s="98">
        <f t="shared" si="17"/>
        <v>28.4</v>
      </c>
      <c r="H26" s="98">
        <f t="shared" si="17"/>
        <v>28.4</v>
      </c>
      <c r="I26" s="98">
        <f t="shared" si="17"/>
        <v>28.499999999999996</v>
      </c>
      <c r="J26" s="98">
        <f t="shared" si="17"/>
        <v>28.599999999999998</v>
      </c>
      <c r="K26" s="98">
        <f t="shared" si="17"/>
        <v>28.799999999999997</v>
      </c>
      <c r="L26" s="98">
        <f t="shared" si="17"/>
        <v>28.7</v>
      </c>
      <c r="M26" s="98">
        <f t="shared" si="17"/>
        <v>28.7</v>
      </c>
      <c r="N26" s="98">
        <f t="shared" si="17"/>
        <v>28.4</v>
      </c>
      <c r="O26" s="98">
        <f t="shared" si="17"/>
        <v>28.299999999999997</v>
      </c>
      <c r="P26" s="99">
        <f t="shared" si="17"/>
        <v>28.799999999999997</v>
      </c>
      <c r="Q26" s="98">
        <v>29.2</v>
      </c>
      <c r="R26" s="99">
        <v>29.799999999999997</v>
      </c>
      <c r="S26" s="99">
        <f t="shared" ref="S26:X26" si="18">ROUND(S25/S22,3)*100</f>
        <v>30.2</v>
      </c>
      <c r="T26" s="99">
        <f t="shared" si="18"/>
        <v>30.599999999999998</v>
      </c>
      <c r="U26" s="98">
        <f t="shared" si="18"/>
        <v>31.1</v>
      </c>
      <c r="V26" s="98">
        <f t="shared" si="18"/>
        <v>31.7</v>
      </c>
      <c r="W26" s="98">
        <f t="shared" si="18"/>
        <v>32.200000000000003</v>
      </c>
      <c r="X26" s="98">
        <f t="shared" si="18"/>
        <v>32.700000000000003</v>
      </c>
      <c r="Y26" s="98">
        <f>ROUND(Y25/Y22,3)*100</f>
        <v>32.800000000000004</v>
      </c>
      <c r="Z26" s="98">
        <f>ROUND(Z25/Z22,3)*100</f>
        <v>33.200000000000003</v>
      </c>
      <c r="AA26" s="98">
        <f>ROUND(AA25/AA22,3)*100</f>
        <v>33</v>
      </c>
      <c r="AB26" s="98">
        <f>ROUND(AB25/AB22,3)*100</f>
        <v>33.300000000000004</v>
      </c>
      <c r="AC26" s="98">
        <f>ROUND(AC25/AC22,3)*100</f>
        <v>33.5</v>
      </c>
      <c r="AD26" s="99">
        <v>33.799999999999997</v>
      </c>
      <c r="AE26" s="99">
        <v>33.799999999999997</v>
      </c>
      <c r="AF26" s="99">
        <v>34.299999999999997</v>
      </c>
      <c r="AG26" s="114">
        <v>34.5</v>
      </c>
      <c r="AH26" s="206">
        <v>35.1</v>
      </c>
      <c r="AI26" s="206">
        <v>35.700000000000003</v>
      </c>
      <c r="AJ26" s="206">
        <f t="shared" ref="AJ26:AO26" si="19">ROUND(AJ25/AJ22*100,2)</f>
        <v>36</v>
      </c>
      <c r="AK26" s="206">
        <f t="shared" si="19"/>
        <v>36.18</v>
      </c>
      <c r="AL26" s="219">
        <f t="shared" si="19"/>
        <v>36.32</v>
      </c>
      <c r="AM26" s="231">
        <f t="shared" si="19"/>
        <v>36.56</v>
      </c>
      <c r="AN26" s="200">
        <f t="shared" si="19"/>
        <v>37.200000000000003</v>
      </c>
      <c r="AO26" s="200">
        <f t="shared" si="19"/>
        <v>37.36</v>
      </c>
    </row>
    <row r="27" spans="1:42" s="92" customFormat="1" ht="15" customHeight="1" thickBot="1" x14ac:dyDescent="0.2">
      <c r="A27" s="175" t="s">
        <v>154</v>
      </c>
      <c r="B27" s="190">
        <v>804</v>
      </c>
      <c r="C27" s="190">
        <v>828</v>
      </c>
      <c r="D27" s="191">
        <v>845</v>
      </c>
      <c r="E27" s="191">
        <v>859</v>
      </c>
      <c r="F27" s="192">
        <v>867</v>
      </c>
      <c r="G27" s="193">
        <v>864</v>
      </c>
      <c r="H27" s="193">
        <v>871</v>
      </c>
      <c r="I27" s="193">
        <v>872</v>
      </c>
      <c r="J27" s="193">
        <v>903</v>
      </c>
      <c r="K27" s="193">
        <v>894</v>
      </c>
      <c r="L27" s="193">
        <v>909</v>
      </c>
      <c r="M27" s="193">
        <v>909</v>
      </c>
      <c r="N27" s="193">
        <v>914</v>
      </c>
      <c r="O27" s="193">
        <v>921</v>
      </c>
      <c r="P27" s="191">
        <v>924</v>
      </c>
      <c r="Q27" s="194">
        <v>931</v>
      </c>
      <c r="R27" s="195">
        <v>928</v>
      </c>
      <c r="S27" s="195">
        <v>931</v>
      </c>
      <c r="T27" s="195">
        <v>937</v>
      </c>
      <c r="U27" s="194">
        <v>925</v>
      </c>
      <c r="V27" s="194">
        <v>924</v>
      </c>
      <c r="W27" s="194">
        <v>930</v>
      </c>
      <c r="X27" s="194">
        <v>937</v>
      </c>
      <c r="Y27" s="194">
        <v>942</v>
      </c>
      <c r="Z27" s="194">
        <v>944</v>
      </c>
      <c r="AA27" s="194">
        <v>930</v>
      </c>
      <c r="AB27" s="194">
        <v>928</v>
      </c>
      <c r="AC27" s="194">
        <v>918</v>
      </c>
      <c r="AD27" s="191">
        <v>926</v>
      </c>
      <c r="AE27" s="195">
        <v>926</v>
      </c>
      <c r="AF27" s="195">
        <v>929</v>
      </c>
      <c r="AG27" s="202">
        <v>921</v>
      </c>
      <c r="AH27" s="207">
        <v>916</v>
      </c>
      <c r="AI27" s="207">
        <v>909</v>
      </c>
      <c r="AJ27" s="216">
        <v>928</v>
      </c>
      <c r="AK27" s="216">
        <v>945</v>
      </c>
      <c r="AL27" s="224">
        <v>956</v>
      </c>
      <c r="AM27" s="232">
        <v>974</v>
      </c>
      <c r="AN27" s="239">
        <v>981</v>
      </c>
      <c r="AO27" s="239">
        <v>1000</v>
      </c>
    </row>
    <row r="28" spans="1:42" ht="6" customHeight="1" thickBot="1" x14ac:dyDescent="0.2">
      <c r="G28" s="80"/>
      <c r="H28" s="80"/>
      <c r="I28" s="80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</row>
    <row r="29" spans="1:42" ht="15" customHeight="1" x14ac:dyDescent="0.15">
      <c r="A29" s="112" t="s">
        <v>50</v>
      </c>
      <c r="B29" s="118" t="s">
        <v>132</v>
      </c>
      <c r="C29" s="83" t="s">
        <v>133</v>
      </c>
      <c r="D29" s="82" t="s">
        <v>134</v>
      </c>
      <c r="E29" s="83" t="s">
        <v>135</v>
      </c>
      <c r="F29" s="83" t="s">
        <v>136</v>
      </c>
      <c r="G29" s="83" t="s">
        <v>137</v>
      </c>
      <c r="H29" s="83" t="s">
        <v>138</v>
      </c>
      <c r="I29" s="82" t="s">
        <v>139</v>
      </c>
      <c r="J29" s="83" t="s">
        <v>140</v>
      </c>
      <c r="K29" s="83" t="s">
        <v>141</v>
      </c>
      <c r="L29" s="83" t="s">
        <v>142</v>
      </c>
      <c r="M29" s="82" t="s">
        <v>143</v>
      </c>
      <c r="N29" s="83" t="s">
        <v>144</v>
      </c>
      <c r="O29" s="82" t="s">
        <v>145</v>
      </c>
      <c r="P29" s="82" t="s">
        <v>146</v>
      </c>
      <c r="Q29" s="82" t="s">
        <v>147</v>
      </c>
      <c r="R29" s="83" t="s">
        <v>148</v>
      </c>
      <c r="S29" s="83" t="s">
        <v>149</v>
      </c>
      <c r="T29" s="83" t="s">
        <v>131</v>
      </c>
      <c r="U29" s="82" t="s">
        <v>150</v>
      </c>
      <c r="V29" s="82" t="s">
        <v>151</v>
      </c>
      <c r="W29" s="82" t="s">
        <v>152</v>
      </c>
      <c r="X29" s="82" t="s">
        <v>153</v>
      </c>
      <c r="Y29" s="82" t="s">
        <v>155</v>
      </c>
      <c r="Z29" s="82" t="s">
        <v>156</v>
      </c>
      <c r="AA29" s="82" t="s">
        <v>157</v>
      </c>
      <c r="AB29" s="82" t="s">
        <v>158</v>
      </c>
      <c r="AC29" s="82" t="s">
        <v>160</v>
      </c>
      <c r="AD29" s="83" t="s">
        <v>159</v>
      </c>
      <c r="AE29" s="83" t="s">
        <v>162</v>
      </c>
      <c r="AF29" s="83" t="s">
        <v>163</v>
      </c>
      <c r="AG29" s="118" t="s">
        <v>165</v>
      </c>
      <c r="AH29" s="203" t="s">
        <v>166</v>
      </c>
      <c r="AI29" s="203" t="s">
        <v>167</v>
      </c>
      <c r="AJ29" s="82" t="s">
        <v>168</v>
      </c>
      <c r="AK29" s="82" t="s">
        <v>171</v>
      </c>
      <c r="AL29" s="83" t="s">
        <v>174</v>
      </c>
      <c r="AM29" s="82" t="s">
        <v>176</v>
      </c>
      <c r="AN29" s="244" t="s">
        <v>177</v>
      </c>
      <c r="AO29" s="244" t="s">
        <v>178</v>
      </c>
    </row>
    <row r="30" spans="1:42" ht="15" customHeight="1" x14ac:dyDescent="0.15">
      <c r="A30" s="86" t="s">
        <v>45</v>
      </c>
      <c r="B30" s="119">
        <v>3897</v>
      </c>
      <c r="C30" s="94">
        <v>3852</v>
      </c>
      <c r="D30" s="94">
        <v>3792</v>
      </c>
      <c r="E30" s="94">
        <v>3763</v>
      </c>
      <c r="F30" s="95">
        <v>3706</v>
      </c>
      <c r="G30" s="95">
        <v>3661</v>
      </c>
      <c r="H30" s="105">
        <v>3613</v>
      </c>
      <c r="I30" s="106">
        <v>3577</v>
      </c>
      <c r="J30" s="95">
        <v>3535</v>
      </c>
      <c r="K30" s="95">
        <v>3513</v>
      </c>
      <c r="L30" s="95">
        <v>3449</v>
      </c>
      <c r="M30" s="122">
        <v>3429</v>
      </c>
      <c r="N30" s="95">
        <v>3369</v>
      </c>
      <c r="O30" s="122">
        <v>3329</v>
      </c>
      <c r="P30" s="95">
        <v>3272</v>
      </c>
      <c r="Q30" s="106">
        <v>3239</v>
      </c>
      <c r="R30" s="95">
        <v>3215</v>
      </c>
      <c r="S30" s="95">
        <v>3198</v>
      </c>
      <c r="T30" s="95">
        <v>3156</v>
      </c>
      <c r="U30" s="106">
        <v>3093</v>
      </c>
      <c r="V30" s="106">
        <v>3046</v>
      </c>
      <c r="W30" s="106">
        <v>2997</v>
      </c>
      <c r="X30" s="106">
        <v>2976</v>
      </c>
      <c r="Y30" s="106">
        <v>2941</v>
      </c>
      <c r="Z30" s="106">
        <v>2897</v>
      </c>
      <c r="AA30" s="106">
        <v>2867</v>
      </c>
      <c r="AB30" s="106">
        <v>2829</v>
      </c>
      <c r="AC30" s="106">
        <v>2805</v>
      </c>
      <c r="AD30" s="95">
        <v>2752</v>
      </c>
      <c r="AE30" s="95">
        <v>2723</v>
      </c>
      <c r="AF30" s="95">
        <v>2670</v>
      </c>
      <c r="AG30" s="122">
        <v>2630</v>
      </c>
      <c r="AH30" s="209">
        <v>2608</v>
      </c>
      <c r="AI30" s="209">
        <v>2565</v>
      </c>
      <c r="AJ30" s="213">
        <v>2543</v>
      </c>
      <c r="AK30" s="213">
        <v>2509</v>
      </c>
      <c r="AL30" s="222">
        <v>2452</v>
      </c>
      <c r="AM30" s="228">
        <v>2424</v>
      </c>
      <c r="AN30" s="237">
        <v>2384</v>
      </c>
      <c r="AO30" s="237">
        <v>2339</v>
      </c>
      <c r="AP30" s="225"/>
    </row>
    <row r="31" spans="1:42" ht="15" customHeight="1" x14ac:dyDescent="0.15">
      <c r="A31" s="86" t="s">
        <v>0</v>
      </c>
      <c r="B31" s="119">
        <v>1382</v>
      </c>
      <c r="C31" s="94">
        <v>1382</v>
      </c>
      <c r="D31" s="94">
        <v>1366</v>
      </c>
      <c r="E31" s="94">
        <v>1370</v>
      </c>
      <c r="F31" s="94">
        <v>1368</v>
      </c>
      <c r="G31" s="94">
        <v>1369</v>
      </c>
      <c r="H31" s="102">
        <v>1376</v>
      </c>
      <c r="I31" s="93">
        <v>1376</v>
      </c>
      <c r="J31" s="94">
        <v>1377</v>
      </c>
      <c r="K31" s="94">
        <v>1395</v>
      </c>
      <c r="L31" s="94">
        <v>1382</v>
      </c>
      <c r="M31" s="119">
        <v>1384</v>
      </c>
      <c r="N31" s="94">
        <v>1379</v>
      </c>
      <c r="O31" s="119">
        <v>1380</v>
      </c>
      <c r="P31" s="94">
        <v>1376</v>
      </c>
      <c r="Q31" s="93">
        <v>1363</v>
      </c>
      <c r="R31" s="94">
        <v>1374</v>
      </c>
      <c r="S31" s="94">
        <v>1381</v>
      </c>
      <c r="T31" s="94">
        <v>1378</v>
      </c>
      <c r="U31" s="93">
        <v>1362</v>
      </c>
      <c r="V31" s="93">
        <v>1358</v>
      </c>
      <c r="W31" s="93">
        <v>1359</v>
      </c>
      <c r="X31" s="93">
        <v>1358</v>
      </c>
      <c r="Y31" s="93">
        <v>1358</v>
      </c>
      <c r="Z31" s="93">
        <v>1359</v>
      </c>
      <c r="AA31" s="93">
        <v>1351</v>
      </c>
      <c r="AB31" s="93">
        <v>1341</v>
      </c>
      <c r="AC31" s="93">
        <v>1341</v>
      </c>
      <c r="AD31" s="94">
        <v>1326</v>
      </c>
      <c r="AE31" s="94">
        <v>1322</v>
      </c>
      <c r="AF31" s="94">
        <v>1322</v>
      </c>
      <c r="AG31" s="119">
        <v>1311</v>
      </c>
      <c r="AH31" s="209">
        <v>1298</v>
      </c>
      <c r="AI31" s="209">
        <v>1287</v>
      </c>
      <c r="AJ31" s="213">
        <v>1285</v>
      </c>
      <c r="AK31" s="213">
        <v>1276</v>
      </c>
      <c r="AL31" s="222">
        <v>1259</v>
      </c>
      <c r="AM31" s="222">
        <v>1251</v>
      </c>
      <c r="AN31" s="240">
        <v>1259</v>
      </c>
      <c r="AO31" s="240">
        <v>1244</v>
      </c>
      <c r="AP31" s="225"/>
    </row>
    <row r="32" spans="1:42" ht="15" customHeight="1" x14ac:dyDescent="0.15">
      <c r="A32" s="87" t="s">
        <v>64</v>
      </c>
      <c r="B32" s="119">
        <v>479</v>
      </c>
      <c r="C32" s="94">
        <v>469</v>
      </c>
      <c r="D32" s="93">
        <v>450</v>
      </c>
      <c r="E32" s="94">
        <v>440</v>
      </c>
      <c r="F32" s="94">
        <v>423</v>
      </c>
      <c r="G32" s="94">
        <v>405</v>
      </c>
      <c r="H32" s="102">
        <v>389</v>
      </c>
      <c r="I32" s="93">
        <v>370</v>
      </c>
      <c r="J32" s="94">
        <v>353</v>
      </c>
      <c r="K32" s="94">
        <v>334</v>
      </c>
      <c r="L32" s="94">
        <v>317</v>
      </c>
      <c r="M32" s="119">
        <v>310</v>
      </c>
      <c r="N32" s="94">
        <v>293</v>
      </c>
      <c r="O32" s="119">
        <v>284</v>
      </c>
      <c r="P32" s="94">
        <v>279</v>
      </c>
      <c r="Q32" s="93">
        <v>272</v>
      </c>
      <c r="R32" s="94">
        <v>272</v>
      </c>
      <c r="S32" s="94">
        <v>268</v>
      </c>
      <c r="T32" s="94">
        <v>260</v>
      </c>
      <c r="U32" s="93">
        <v>247</v>
      </c>
      <c r="V32" s="93">
        <v>251</v>
      </c>
      <c r="W32" s="93">
        <v>243</v>
      </c>
      <c r="X32" s="93">
        <v>251</v>
      </c>
      <c r="Y32" s="93">
        <v>247</v>
      </c>
      <c r="Z32" s="93">
        <v>242</v>
      </c>
      <c r="AA32" s="93">
        <v>240</v>
      </c>
      <c r="AB32" s="93">
        <v>238</v>
      </c>
      <c r="AC32" s="93">
        <v>238</v>
      </c>
      <c r="AD32" s="94">
        <v>235</v>
      </c>
      <c r="AE32" s="94">
        <v>235</v>
      </c>
      <c r="AF32" s="94">
        <v>220</v>
      </c>
      <c r="AG32" s="119">
        <v>216</v>
      </c>
      <c r="AH32" s="209">
        <v>220</v>
      </c>
      <c r="AI32" s="209">
        <v>209</v>
      </c>
      <c r="AJ32" s="214">
        <v>207</v>
      </c>
      <c r="AK32" s="214">
        <v>205</v>
      </c>
      <c r="AL32" s="163">
        <v>202</v>
      </c>
      <c r="AM32" s="229">
        <v>195</v>
      </c>
      <c r="AN32" s="237">
        <v>190</v>
      </c>
      <c r="AO32" s="237">
        <v>186</v>
      </c>
      <c r="AP32" s="225"/>
    </row>
    <row r="33" spans="1:42" ht="15" customHeight="1" thickBot="1" x14ac:dyDescent="0.2">
      <c r="A33" s="96" t="s">
        <v>65</v>
      </c>
      <c r="B33" s="120">
        <v>1276</v>
      </c>
      <c r="C33" s="110">
        <v>1268</v>
      </c>
      <c r="D33" s="94">
        <v>1263</v>
      </c>
      <c r="E33" s="103">
        <v>1247</v>
      </c>
      <c r="F33" s="107">
        <v>1248</v>
      </c>
      <c r="G33" s="107">
        <v>1241</v>
      </c>
      <c r="H33" s="108">
        <v>1236</v>
      </c>
      <c r="I33" s="109">
        <v>1248</v>
      </c>
      <c r="J33" s="107">
        <v>1262</v>
      </c>
      <c r="K33" s="107">
        <v>1261</v>
      </c>
      <c r="L33" s="107">
        <v>1255</v>
      </c>
      <c r="M33" s="109">
        <v>1246</v>
      </c>
      <c r="N33" s="107">
        <v>1231</v>
      </c>
      <c r="O33" s="109">
        <v>1231</v>
      </c>
      <c r="P33" s="187">
        <v>1231</v>
      </c>
      <c r="Q33" s="185">
        <v>1225</v>
      </c>
      <c r="R33" s="187">
        <v>1215</v>
      </c>
      <c r="S33" s="187">
        <v>1221</v>
      </c>
      <c r="T33" s="187">
        <v>1236</v>
      </c>
      <c r="U33" s="185">
        <v>1240</v>
      </c>
      <c r="V33" s="185">
        <v>1253</v>
      </c>
      <c r="W33" s="185">
        <v>1257</v>
      </c>
      <c r="X33" s="185">
        <v>1257</v>
      </c>
      <c r="Y33" s="185">
        <v>1261</v>
      </c>
      <c r="Z33" s="185">
        <v>1258</v>
      </c>
      <c r="AA33" s="185">
        <v>1252</v>
      </c>
      <c r="AB33" s="185">
        <v>1257</v>
      </c>
      <c r="AC33" s="185">
        <v>1259</v>
      </c>
      <c r="AD33" s="107">
        <v>1268</v>
      </c>
      <c r="AE33" s="187">
        <v>1268</v>
      </c>
      <c r="AF33" s="187">
        <v>1268</v>
      </c>
      <c r="AG33" s="109">
        <v>1253</v>
      </c>
      <c r="AH33" s="209">
        <v>1254</v>
      </c>
      <c r="AI33" s="210">
        <v>1245</v>
      </c>
      <c r="AJ33" s="215">
        <v>1236</v>
      </c>
      <c r="AK33" s="215">
        <v>1235</v>
      </c>
      <c r="AL33" s="223">
        <v>1215</v>
      </c>
      <c r="AM33" s="230">
        <v>1216</v>
      </c>
      <c r="AN33" s="238">
        <v>1208</v>
      </c>
      <c r="AO33" s="238">
        <v>1195</v>
      </c>
      <c r="AP33" s="225"/>
    </row>
    <row r="34" spans="1:42" ht="15" customHeight="1" thickBot="1" x14ac:dyDescent="0.2">
      <c r="A34" s="183" t="s">
        <v>128</v>
      </c>
      <c r="B34" s="181">
        <v>32.700000000000003</v>
      </c>
      <c r="C34" s="182">
        <v>32.9</v>
      </c>
      <c r="D34" s="99">
        <f t="shared" ref="D34:P34" si="20">ROUND(D33/D30,3)*100</f>
        <v>33.300000000000004</v>
      </c>
      <c r="E34" s="99">
        <f t="shared" si="20"/>
        <v>33.1</v>
      </c>
      <c r="F34" s="100">
        <f t="shared" si="20"/>
        <v>33.700000000000003</v>
      </c>
      <c r="G34" s="98">
        <f t="shared" si="20"/>
        <v>33.900000000000006</v>
      </c>
      <c r="H34" s="98">
        <f t="shared" si="20"/>
        <v>34.200000000000003</v>
      </c>
      <c r="I34" s="98">
        <f t="shared" si="20"/>
        <v>34.9</v>
      </c>
      <c r="J34" s="98">
        <f t="shared" si="20"/>
        <v>35.699999999999996</v>
      </c>
      <c r="K34" s="98">
        <f t="shared" si="20"/>
        <v>35.9</v>
      </c>
      <c r="L34" s="98">
        <f t="shared" si="20"/>
        <v>36.4</v>
      </c>
      <c r="M34" s="98">
        <f t="shared" si="20"/>
        <v>36.299999999999997</v>
      </c>
      <c r="N34" s="98">
        <f t="shared" si="20"/>
        <v>36.5</v>
      </c>
      <c r="O34" s="98">
        <f t="shared" si="20"/>
        <v>37</v>
      </c>
      <c r="P34" s="99">
        <f t="shared" si="20"/>
        <v>37.6</v>
      </c>
      <c r="Q34" s="98">
        <v>37.799999999999997</v>
      </c>
      <c r="R34" s="99">
        <v>37.799999999999997</v>
      </c>
      <c r="S34" s="99">
        <f t="shared" ref="S34:AC34" si="21">ROUND(S33/S30,3)*100</f>
        <v>38.200000000000003</v>
      </c>
      <c r="T34" s="99">
        <f t="shared" si="21"/>
        <v>39.200000000000003</v>
      </c>
      <c r="U34" s="98">
        <f t="shared" si="21"/>
        <v>40.1</v>
      </c>
      <c r="V34" s="98">
        <f t="shared" si="21"/>
        <v>41.099999999999994</v>
      </c>
      <c r="W34" s="98">
        <f t="shared" si="21"/>
        <v>41.9</v>
      </c>
      <c r="X34" s="98">
        <f t="shared" si="21"/>
        <v>42.199999999999996</v>
      </c>
      <c r="Y34" s="98">
        <f t="shared" si="21"/>
        <v>42.9</v>
      </c>
      <c r="Z34" s="98">
        <f t="shared" si="21"/>
        <v>43.4</v>
      </c>
      <c r="AA34" s="98">
        <f t="shared" si="21"/>
        <v>43.7</v>
      </c>
      <c r="AB34" s="98">
        <f t="shared" si="21"/>
        <v>44.4</v>
      </c>
      <c r="AC34" s="98">
        <f t="shared" si="21"/>
        <v>44.9</v>
      </c>
      <c r="AD34" s="99">
        <v>46.1</v>
      </c>
      <c r="AE34" s="99">
        <v>46.6</v>
      </c>
      <c r="AF34" s="99">
        <v>47.5</v>
      </c>
      <c r="AG34" s="114">
        <v>47.6</v>
      </c>
      <c r="AH34" s="206">
        <v>48.1</v>
      </c>
      <c r="AI34" s="206">
        <v>48.5</v>
      </c>
      <c r="AJ34" s="206">
        <f t="shared" ref="AJ34:AO34" si="22">ROUND(AJ33/AJ30*100,2)</f>
        <v>48.6</v>
      </c>
      <c r="AK34" s="206">
        <f t="shared" si="22"/>
        <v>49.22</v>
      </c>
      <c r="AL34" s="219">
        <f t="shared" si="22"/>
        <v>49.55</v>
      </c>
      <c r="AM34" s="219">
        <f t="shared" si="22"/>
        <v>50.17</v>
      </c>
      <c r="AN34" s="217">
        <f t="shared" si="22"/>
        <v>50.67</v>
      </c>
      <c r="AO34" s="217">
        <f t="shared" si="22"/>
        <v>51.09</v>
      </c>
    </row>
    <row r="35" spans="1:42" s="92" customFormat="1" ht="15" customHeight="1" thickBot="1" x14ac:dyDescent="0.2">
      <c r="A35" s="175" t="s">
        <v>154</v>
      </c>
      <c r="B35" s="190">
        <v>708</v>
      </c>
      <c r="C35" s="190">
        <v>702</v>
      </c>
      <c r="D35" s="191">
        <v>706</v>
      </c>
      <c r="E35" s="191">
        <v>699</v>
      </c>
      <c r="F35" s="192">
        <v>698</v>
      </c>
      <c r="G35" s="193">
        <v>686</v>
      </c>
      <c r="H35" s="193">
        <v>698</v>
      </c>
      <c r="I35" s="193">
        <v>697</v>
      </c>
      <c r="J35" s="193">
        <v>715</v>
      </c>
      <c r="K35" s="193">
        <v>709</v>
      </c>
      <c r="L35" s="193">
        <v>710</v>
      </c>
      <c r="M35" s="193">
        <v>708</v>
      </c>
      <c r="N35" s="193">
        <v>718</v>
      </c>
      <c r="O35" s="193">
        <v>718</v>
      </c>
      <c r="P35" s="191">
        <v>723</v>
      </c>
      <c r="Q35" s="194">
        <v>714</v>
      </c>
      <c r="R35" s="195">
        <v>709</v>
      </c>
      <c r="S35" s="195">
        <v>707</v>
      </c>
      <c r="T35" s="195">
        <v>715</v>
      </c>
      <c r="U35" s="194">
        <v>714</v>
      </c>
      <c r="V35" s="194">
        <v>710</v>
      </c>
      <c r="W35" s="194">
        <v>711</v>
      </c>
      <c r="X35" s="194">
        <v>705</v>
      </c>
      <c r="Y35" s="194">
        <v>703</v>
      </c>
      <c r="Z35" s="194">
        <v>707</v>
      </c>
      <c r="AA35" s="194">
        <v>703</v>
      </c>
      <c r="AB35" s="194">
        <v>699</v>
      </c>
      <c r="AC35" s="194">
        <v>699</v>
      </c>
      <c r="AD35" s="191">
        <v>711</v>
      </c>
      <c r="AE35" s="195">
        <v>717</v>
      </c>
      <c r="AF35" s="195">
        <v>715</v>
      </c>
      <c r="AG35" s="202">
        <v>699</v>
      </c>
      <c r="AH35" s="207">
        <v>690</v>
      </c>
      <c r="AI35" s="207">
        <v>677</v>
      </c>
      <c r="AJ35" s="216">
        <v>669</v>
      </c>
      <c r="AK35" s="216">
        <v>678</v>
      </c>
      <c r="AL35" s="224">
        <v>674</v>
      </c>
      <c r="AM35" s="232">
        <v>681</v>
      </c>
      <c r="AN35" s="239">
        <v>695</v>
      </c>
      <c r="AO35" s="239">
        <v>698</v>
      </c>
      <c r="AP35" s="233"/>
    </row>
    <row r="36" spans="1:42" ht="6" customHeight="1" thickBot="1" x14ac:dyDescent="0.2">
      <c r="G36" s="80"/>
      <c r="H36" s="80"/>
      <c r="I36" s="80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</row>
    <row r="37" spans="1:42" ht="15" customHeight="1" x14ac:dyDescent="0.15">
      <c r="A37" s="112" t="s">
        <v>69</v>
      </c>
      <c r="B37" s="118" t="s">
        <v>132</v>
      </c>
      <c r="C37" s="83" t="s">
        <v>133</v>
      </c>
      <c r="D37" s="82" t="s">
        <v>134</v>
      </c>
      <c r="E37" s="83" t="s">
        <v>135</v>
      </c>
      <c r="F37" s="83" t="s">
        <v>136</v>
      </c>
      <c r="G37" s="83" t="s">
        <v>137</v>
      </c>
      <c r="H37" s="83" t="s">
        <v>138</v>
      </c>
      <c r="I37" s="83" t="s">
        <v>139</v>
      </c>
      <c r="J37" s="83" t="s">
        <v>140</v>
      </c>
      <c r="K37" s="83" t="s">
        <v>141</v>
      </c>
      <c r="L37" s="83" t="s">
        <v>142</v>
      </c>
      <c r="M37" s="82" t="s">
        <v>143</v>
      </c>
      <c r="N37" s="83" t="s">
        <v>144</v>
      </c>
      <c r="O37" s="82" t="s">
        <v>145</v>
      </c>
      <c r="P37" s="83" t="s">
        <v>146</v>
      </c>
      <c r="Q37" s="82" t="s">
        <v>147</v>
      </c>
      <c r="R37" s="83" t="s">
        <v>148</v>
      </c>
      <c r="S37" s="83" t="s">
        <v>149</v>
      </c>
      <c r="T37" s="83" t="s">
        <v>131</v>
      </c>
      <c r="U37" s="82" t="s">
        <v>150</v>
      </c>
      <c r="V37" s="82" t="s">
        <v>151</v>
      </c>
      <c r="W37" s="82" t="s">
        <v>152</v>
      </c>
      <c r="X37" s="82" t="s">
        <v>153</v>
      </c>
      <c r="Y37" s="82" t="s">
        <v>155</v>
      </c>
      <c r="Z37" s="82" t="s">
        <v>156</v>
      </c>
      <c r="AA37" s="82" t="s">
        <v>157</v>
      </c>
      <c r="AB37" s="82" t="s">
        <v>158</v>
      </c>
      <c r="AC37" s="82" t="s">
        <v>160</v>
      </c>
      <c r="AD37" s="83" t="s">
        <v>159</v>
      </c>
      <c r="AE37" s="83" t="s">
        <v>162</v>
      </c>
      <c r="AF37" s="83" t="s">
        <v>163</v>
      </c>
      <c r="AG37" s="118" t="s">
        <v>165</v>
      </c>
      <c r="AH37" s="203" t="s">
        <v>166</v>
      </c>
      <c r="AI37" s="203" t="s">
        <v>167</v>
      </c>
      <c r="AJ37" s="82" t="s">
        <v>168</v>
      </c>
      <c r="AK37" s="82" t="s">
        <v>170</v>
      </c>
      <c r="AL37" s="83" t="s">
        <v>174</v>
      </c>
      <c r="AM37" s="83" t="s">
        <v>176</v>
      </c>
      <c r="AN37" s="245" t="s">
        <v>177</v>
      </c>
      <c r="AO37" s="245" t="s">
        <v>178</v>
      </c>
    </row>
    <row r="38" spans="1:42" ht="15" customHeight="1" x14ac:dyDescent="0.15">
      <c r="A38" s="86" t="s">
        <v>45</v>
      </c>
      <c r="B38" s="119">
        <v>5443</v>
      </c>
      <c r="C38" s="94">
        <v>5363</v>
      </c>
      <c r="D38" s="94">
        <v>5312</v>
      </c>
      <c r="E38" s="94">
        <v>5263</v>
      </c>
      <c r="F38" s="94">
        <v>5185</v>
      </c>
      <c r="G38" s="94">
        <v>5122</v>
      </c>
      <c r="H38" s="94">
        <v>5024</v>
      </c>
      <c r="I38" s="94">
        <v>4979</v>
      </c>
      <c r="J38" s="94">
        <v>4912</v>
      </c>
      <c r="K38" s="94">
        <v>4853</v>
      </c>
      <c r="L38" s="94">
        <v>4800</v>
      </c>
      <c r="M38" s="119">
        <v>4745</v>
      </c>
      <c r="N38" s="94">
        <v>4671</v>
      </c>
      <c r="O38" s="93">
        <v>4596</v>
      </c>
      <c r="P38" s="94">
        <v>4552</v>
      </c>
      <c r="Q38" s="93">
        <v>4521</v>
      </c>
      <c r="R38" s="94">
        <v>4432</v>
      </c>
      <c r="S38" s="94">
        <v>4390</v>
      </c>
      <c r="T38" s="94">
        <v>4303</v>
      </c>
      <c r="U38" s="93">
        <v>4232</v>
      </c>
      <c r="V38" s="93">
        <v>4167</v>
      </c>
      <c r="W38" s="93">
        <v>4116</v>
      </c>
      <c r="X38" s="93">
        <v>4054</v>
      </c>
      <c r="Y38" s="93">
        <v>4022</v>
      </c>
      <c r="Z38" s="93">
        <v>3922</v>
      </c>
      <c r="AA38" s="93">
        <v>3887</v>
      </c>
      <c r="AB38" s="93">
        <v>3805</v>
      </c>
      <c r="AC38" s="93">
        <v>3733</v>
      </c>
      <c r="AD38" s="94">
        <v>3665</v>
      </c>
      <c r="AE38" s="94">
        <v>3590</v>
      </c>
      <c r="AF38" s="94">
        <v>3528</v>
      </c>
      <c r="AG38" s="119">
        <v>3489</v>
      </c>
      <c r="AH38" s="204">
        <v>3422</v>
      </c>
      <c r="AI38" s="204">
        <v>3370</v>
      </c>
      <c r="AJ38" s="213">
        <v>3292</v>
      </c>
      <c r="AK38" s="213">
        <v>3259</v>
      </c>
      <c r="AL38" s="222">
        <v>3197</v>
      </c>
      <c r="AM38" s="222">
        <v>3137</v>
      </c>
      <c r="AN38" s="241">
        <v>3084</v>
      </c>
      <c r="AO38" s="241">
        <v>3027</v>
      </c>
    </row>
    <row r="39" spans="1:42" ht="15" customHeight="1" x14ac:dyDescent="0.15">
      <c r="A39" s="86" t="s">
        <v>0</v>
      </c>
      <c r="B39" s="119">
        <v>1894</v>
      </c>
      <c r="C39" s="94">
        <v>1885</v>
      </c>
      <c r="D39" s="94">
        <v>1878</v>
      </c>
      <c r="E39" s="94">
        <v>1875</v>
      </c>
      <c r="F39" s="94">
        <v>1860</v>
      </c>
      <c r="G39" s="94">
        <v>1871</v>
      </c>
      <c r="H39" s="94">
        <v>1863</v>
      </c>
      <c r="I39" s="94">
        <v>1877</v>
      </c>
      <c r="J39" s="94">
        <v>1877</v>
      </c>
      <c r="K39" s="94">
        <v>1878</v>
      </c>
      <c r="L39" s="94">
        <v>1874</v>
      </c>
      <c r="M39" s="119">
        <v>1874</v>
      </c>
      <c r="N39" s="94">
        <v>1857</v>
      </c>
      <c r="O39" s="93">
        <v>1852</v>
      </c>
      <c r="P39" s="94">
        <v>1853</v>
      </c>
      <c r="Q39" s="93">
        <v>1856</v>
      </c>
      <c r="R39" s="94">
        <v>1831</v>
      </c>
      <c r="S39" s="94">
        <v>1837</v>
      </c>
      <c r="T39" s="94">
        <v>1818</v>
      </c>
      <c r="U39" s="93">
        <v>1811</v>
      </c>
      <c r="V39" s="93">
        <v>1798</v>
      </c>
      <c r="W39" s="93">
        <v>1791</v>
      </c>
      <c r="X39" s="93">
        <v>1782</v>
      </c>
      <c r="Y39" s="93">
        <v>1789</v>
      </c>
      <c r="Z39" s="93">
        <v>1752</v>
      </c>
      <c r="AA39" s="93">
        <v>1761</v>
      </c>
      <c r="AB39" s="93">
        <v>1746</v>
      </c>
      <c r="AC39" s="93">
        <v>1734</v>
      </c>
      <c r="AD39" s="94">
        <v>1720</v>
      </c>
      <c r="AE39" s="94">
        <v>1697</v>
      </c>
      <c r="AF39" s="94">
        <v>1696</v>
      </c>
      <c r="AG39" s="119">
        <v>1681</v>
      </c>
      <c r="AH39" s="204">
        <v>1675</v>
      </c>
      <c r="AI39" s="204">
        <v>1652</v>
      </c>
      <c r="AJ39" s="213">
        <v>1636</v>
      </c>
      <c r="AK39" s="213">
        <v>1629</v>
      </c>
      <c r="AL39" s="222">
        <v>1609</v>
      </c>
      <c r="AM39" s="222">
        <v>1595</v>
      </c>
      <c r="AN39" s="236">
        <v>1569</v>
      </c>
      <c r="AO39" s="236">
        <v>1560</v>
      </c>
    </row>
    <row r="40" spans="1:42" ht="15" customHeight="1" x14ac:dyDescent="0.15">
      <c r="A40" s="87" t="s">
        <v>64</v>
      </c>
      <c r="B40" s="119">
        <v>624</v>
      </c>
      <c r="C40" s="94">
        <v>603</v>
      </c>
      <c r="D40" s="93">
        <v>586</v>
      </c>
      <c r="E40" s="94">
        <v>561</v>
      </c>
      <c r="F40" s="94">
        <v>546</v>
      </c>
      <c r="G40" s="94">
        <v>519</v>
      </c>
      <c r="H40" s="94">
        <v>493</v>
      </c>
      <c r="I40" s="94">
        <v>464</v>
      </c>
      <c r="J40" s="94">
        <v>434</v>
      </c>
      <c r="K40" s="94">
        <v>404</v>
      </c>
      <c r="L40" s="94">
        <v>393</v>
      </c>
      <c r="M40" s="119">
        <v>384</v>
      </c>
      <c r="N40" s="94">
        <v>364</v>
      </c>
      <c r="O40" s="93">
        <v>355</v>
      </c>
      <c r="P40" s="94">
        <v>349</v>
      </c>
      <c r="Q40" s="93">
        <v>343</v>
      </c>
      <c r="R40" s="94">
        <v>331</v>
      </c>
      <c r="S40" s="94">
        <v>327</v>
      </c>
      <c r="T40" s="94">
        <v>305</v>
      </c>
      <c r="U40" s="93">
        <v>300</v>
      </c>
      <c r="V40" s="93">
        <v>289</v>
      </c>
      <c r="W40" s="93">
        <v>279</v>
      </c>
      <c r="X40" s="93">
        <v>272</v>
      </c>
      <c r="Y40" s="93">
        <v>279</v>
      </c>
      <c r="Z40" s="93">
        <v>263</v>
      </c>
      <c r="AA40" s="93">
        <v>251</v>
      </c>
      <c r="AB40" s="93">
        <v>242</v>
      </c>
      <c r="AC40" s="93">
        <v>234</v>
      </c>
      <c r="AD40" s="94">
        <v>230</v>
      </c>
      <c r="AE40" s="94">
        <v>208</v>
      </c>
      <c r="AF40" s="94">
        <v>195</v>
      </c>
      <c r="AG40" s="119">
        <v>191</v>
      </c>
      <c r="AH40" s="204">
        <v>178</v>
      </c>
      <c r="AI40" s="204">
        <v>178</v>
      </c>
      <c r="AJ40" s="214">
        <v>169</v>
      </c>
      <c r="AK40" s="214">
        <v>177</v>
      </c>
      <c r="AL40" s="163">
        <v>174</v>
      </c>
      <c r="AM40" s="163">
        <v>166</v>
      </c>
      <c r="AN40" s="236">
        <v>162</v>
      </c>
      <c r="AO40" s="236">
        <v>155</v>
      </c>
    </row>
    <row r="41" spans="1:42" ht="15" customHeight="1" thickBot="1" x14ac:dyDescent="0.2">
      <c r="A41" s="96" t="s">
        <v>65</v>
      </c>
      <c r="B41" s="120">
        <v>1885</v>
      </c>
      <c r="C41" s="110">
        <v>1870</v>
      </c>
      <c r="D41" s="94">
        <v>1877</v>
      </c>
      <c r="E41" s="103">
        <v>1878</v>
      </c>
      <c r="F41" s="103">
        <v>1882</v>
      </c>
      <c r="G41" s="103">
        <v>1888</v>
      </c>
      <c r="H41" s="110">
        <v>1901</v>
      </c>
      <c r="I41" s="111">
        <v>1901</v>
      </c>
      <c r="J41" s="103">
        <v>1893</v>
      </c>
      <c r="K41" s="103">
        <v>1894</v>
      </c>
      <c r="L41" s="103">
        <v>1874</v>
      </c>
      <c r="M41" s="120">
        <v>1862</v>
      </c>
      <c r="N41" s="103">
        <v>1834</v>
      </c>
      <c r="O41" s="111">
        <v>1822</v>
      </c>
      <c r="P41" s="110">
        <v>1816</v>
      </c>
      <c r="Q41" s="111">
        <v>1815</v>
      </c>
      <c r="R41" s="110">
        <v>1813</v>
      </c>
      <c r="S41" s="110">
        <v>1831</v>
      </c>
      <c r="T41" s="110">
        <v>1822</v>
      </c>
      <c r="U41" s="111">
        <v>1818</v>
      </c>
      <c r="V41" s="111">
        <v>1813</v>
      </c>
      <c r="W41" s="111">
        <v>1814</v>
      </c>
      <c r="X41" s="111">
        <v>1814</v>
      </c>
      <c r="Y41" s="111">
        <v>1815</v>
      </c>
      <c r="Z41" s="111">
        <v>1791</v>
      </c>
      <c r="AA41" s="111">
        <v>1794</v>
      </c>
      <c r="AB41" s="111">
        <v>1791</v>
      </c>
      <c r="AC41" s="111">
        <v>1788</v>
      </c>
      <c r="AD41" s="103">
        <v>1779</v>
      </c>
      <c r="AE41" s="110">
        <v>1752</v>
      </c>
      <c r="AF41" s="110">
        <v>1749</v>
      </c>
      <c r="AG41" s="120">
        <v>1750</v>
      </c>
      <c r="AH41" s="204">
        <v>1732</v>
      </c>
      <c r="AI41" s="205">
        <v>1712</v>
      </c>
      <c r="AJ41" s="215">
        <v>1704</v>
      </c>
      <c r="AK41" s="215">
        <v>1692</v>
      </c>
      <c r="AL41" s="223">
        <v>1681</v>
      </c>
      <c r="AM41" s="234">
        <v>1668</v>
      </c>
      <c r="AN41" s="238">
        <v>1655</v>
      </c>
      <c r="AO41" s="238">
        <v>1637</v>
      </c>
    </row>
    <row r="42" spans="1:42" ht="15" customHeight="1" thickBot="1" x14ac:dyDescent="0.2">
      <c r="A42" s="183" t="s">
        <v>128</v>
      </c>
      <c r="B42" s="181">
        <v>34.6</v>
      </c>
      <c r="C42" s="182">
        <v>34.9</v>
      </c>
      <c r="D42" s="99">
        <f t="shared" ref="D42:P42" si="23">ROUND(D41/D38,3)*100</f>
        <v>35.299999999999997</v>
      </c>
      <c r="E42" s="99">
        <f t="shared" si="23"/>
        <v>35.699999999999996</v>
      </c>
      <c r="F42" s="100">
        <f t="shared" si="23"/>
        <v>36.299999999999997</v>
      </c>
      <c r="G42" s="98">
        <f t="shared" si="23"/>
        <v>36.9</v>
      </c>
      <c r="H42" s="98">
        <f t="shared" si="23"/>
        <v>37.799999999999997</v>
      </c>
      <c r="I42" s="98">
        <f t="shared" si="23"/>
        <v>38.200000000000003</v>
      </c>
      <c r="J42" s="98">
        <f t="shared" si="23"/>
        <v>38.5</v>
      </c>
      <c r="K42" s="98">
        <f t="shared" si="23"/>
        <v>39</v>
      </c>
      <c r="L42" s="98">
        <f t="shared" si="23"/>
        <v>39</v>
      </c>
      <c r="M42" s="98">
        <f t="shared" si="23"/>
        <v>39.200000000000003</v>
      </c>
      <c r="N42" s="98">
        <f t="shared" si="23"/>
        <v>39.300000000000004</v>
      </c>
      <c r="O42" s="98">
        <f t="shared" si="23"/>
        <v>39.6</v>
      </c>
      <c r="P42" s="99">
        <f t="shared" si="23"/>
        <v>39.900000000000006</v>
      </c>
      <c r="Q42" s="98">
        <v>40.1</v>
      </c>
      <c r="R42" s="99">
        <v>40.9</v>
      </c>
      <c r="S42" s="99">
        <f t="shared" ref="S42:X42" si="24">ROUND(S41/S38,3)*100</f>
        <v>41.699999999999996</v>
      </c>
      <c r="T42" s="99">
        <f t="shared" si="24"/>
        <v>42.3</v>
      </c>
      <c r="U42" s="98">
        <f t="shared" si="24"/>
        <v>43</v>
      </c>
      <c r="V42" s="98">
        <f t="shared" si="24"/>
        <v>43.5</v>
      </c>
      <c r="W42" s="98">
        <f t="shared" si="24"/>
        <v>44.1</v>
      </c>
      <c r="X42" s="98">
        <f t="shared" si="24"/>
        <v>44.7</v>
      </c>
      <c r="Y42" s="98">
        <f>ROUND(Y41/Y38,3)*100</f>
        <v>45.1</v>
      </c>
      <c r="Z42" s="98">
        <f>ROUND(Z41/Z38,3)*100</f>
        <v>45.7</v>
      </c>
      <c r="AA42" s="98">
        <f>ROUND(AA41/AA38,3)*100</f>
        <v>46.2</v>
      </c>
      <c r="AB42" s="98">
        <f>ROUND(AB41/AB38,3)*100</f>
        <v>47.099999999999994</v>
      </c>
      <c r="AC42" s="98">
        <f>ROUND(AC41/AC38,3)*100</f>
        <v>47.9</v>
      </c>
      <c r="AD42" s="99">
        <v>48.5</v>
      </c>
      <c r="AE42" s="99">
        <v>48.8</v>
      </c>
      <c r="AF42" s="99">
        <v>49.6</v>
      </c>
      <c r="AG42" s="114">
        <v>50.2</v>
      </c>
      <c r="AH42" s="206">
        <v>50.6</v>
      </c>
      <c r="AI42" s="206">
        <v>50.8</v>
      </c>
      <c r="AJ42" s="206">
        <f t="shared" ref="AJ42:AO42" si="25">ROUND(AJ41/AJ38*100,2)</f>
        <v>51.76</v>
      </c>
      <c r="AK42" s="206">
        <f t="shared" si="25"/>
        <v>51.92</v>
      </c>
      <c r="AL42" s="219">
        <f t="shared" si="25"/>
        <v>52.58</v>
      </c>
      <c r="AM42" s="219">
        <f t="shared" si="25"/>
        <v>53.17</v>
      </c>
      <c r="AN42" s="200">
        <f t="shared" si="25"/>
        <v>53.66</v>
      </c>
      <c r="AO42" s="200">
        <f t="shared" si="25"/>
        <v>54.08</v>
      </c>
    </row>
    <row r="43" spans="1:42" s="92" customFormat="1" ht="15" customHeight="1" thickBot="1" x14ac:dyDescent="0.2">
      <c r="A43" s="175" t="s">
        <v>154</v>
      </c>
      <c r="B43" s="190">
        <v>1055</v>
      </c>
      <c r="C43" s="190">
        <v>1060</v>
      </c>
      <c r="D43" s="191">
        <v>1093</v>
      </c>
      <c r="E43" s="191">
        <v>1103</v>
      </c>
      <c r="F43" s="192">
        <v>1114</v>
      </c>
      <c r="G43" s="193">
        <v>1132</v>
      </c>
      <c r="H43" s="193">
        <v>1160</v>
      </c>
      <c r="I43" s="193">
        <v>1178</v>
      </c>
      <c r="J43" s="193">
        <v>1195</v>
      </c>
      <c r="K43" s="193">
        <v>1192</v>
      </c>
      <c r="L43" s="193">
        <v>1188</v>
      </c>
      <c r="M43" s="193">
        <v>1194</v>
      </c>
      <c r="N43" s="193">
        <v>1192</v>
      </c>
      <c r="O43" s="193">
        <v>1182</v>
      </c>
      <c r="P43" s="191">
        <v>1192</v>
      </c>
      <c r="Q43" s="194">
        <v>1171</v>
      </c>
      <c r="R43" s="195">
        <v>1173</v>
      </c>
      <c r="S43" s="195">
        <v>1170</v>
      </c>
      <c r="T43" s="195">
        <v>1142</v>
      </c>
      <c r="U43" s="194">
        <v>1121</v>
      </c>
      <c r="V43" s="194">
        <v>1098</v>
      </c>
      <c r="W43" s="194">
        <v>1084</v>
      </c>
      <c r="X43" s="194">
        <v>1086</v>
      </c>
      <c r="Y43" s="194">
        <v>1081</v>
      </c>
      <c r="Z43" s="194">
        <v>1067</v>
      </c>
      <c r="AA43" s="194">
        <v>1068</v>
      </c>
      <c r="AB43" s="194">
        <v>1065</v>
      </c>
      <c r="AC43" s="194">
        <v>1056</v>
      </c>
      <c r="AD43" s="191">
        <v>1040</v>
      </c>
      <c r="AE43" s="195">
        <v>1021</v>
      </c>
      <c r="AF43" s="195">
        <v>1008</v>
      </c>
      <c r="AG43" s="202">
        <v>994</v>
      </c>
      <c r="AH43" s="207">
        <v>970</v>
      </c>
      <c r="AI43" s="207">
        <v>954</v>
      </c>
      <c r="AJ43" s="216">
        <v>944</v>
      </c>
      <c r="AK43" s="216">
        <v>948</v>
      </c>
      <c r="AL43" s="224">
        <v>943</v>
      </c>
      <c r="AM43" s="224">
        <v>954</v>
      </c>
      <c r="AN43" s="239">
        <v>961</v>
      </c>
      <c r="AO43" s="239">
        <v>954</v>
      </c>
    </row>
    <row r="44" spans="1:42" ht="6.75" customHeight="1" thickBot="1" x14ac:dyDescent="0.2">
      <c r="F44" s="80"/>
      <c r="G44" s="80"/>
      <c r="H44" s="80"/>
      <c r="I44" s="80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</row>
    <row r="45" spans="1:42" ht="15" customHeight="1" x14ac:dyDescent="0.15">
      <c r="A45" s="112" t="s">
        <v>51</v>
      </c>
      <c r="B45" s="118" t="s">
        <v>132</v>
      </c>
      <c r="C45" s="83" t="s">
        <v>133</v>
      </c>
      <c r="D45" s="82" t="s">
        <v>134</v>
      </c>
      <c r="E45" s="83" t="s">
        <v>135</v>
      </c>
      <c r="F45" s="83" t="s">
        <v>136</v>
      </c>
      <c r="G45" s="83" t="s">
        <v>137</v>
      </c>
      <c r="H45" s="83" t="s">
        <v>138</v>
      </c>
      <c r="I45" s="83" t="s">
        <v>139</v>
      </c>
      <c r="J45" s="83" t="s">
        <v>140</v>
      </c>
      <c r="K45" s="83" t="s">
        <v>141</v>
      </c>
      <c r="L45" s="83" t="s">
        <v>142</v>
      </c>
      <c r="M45" s="82" t="s">
        <v>143</v>
      </c>
      <c r="N45" s="83" t="s">
        <v>144</v>
      </c>
      <c r="O45" s="82" t="s">
        <v>145</v>
      </c>
      <c r="P45" s="83" t="s">
        <v>146</v>
      </c>
      <c r="Q45" s="82" t="s">
        <v>147</v>
      </c>
      <c r="R45" s="83" t="s">
        <v>148</v>
      </c>
      <c r="S45" s="83" t="s">
        <v>149</v>
      </c>
      <c r="T45" s="83" t="s">
        <v>131</v>
      </c>
      <c r="U45" s="82" t="s">
        <v>150</v>
      </c>
      <c r="V45" s="82" t="s">
        <v>151</v>
      </c>
      <c r="W45" s="82" t="s">
        <v>152</v>
      </c>
      <c r="X45" s="82" t="s">
        <v>153</v>
      </c>
      <c r="Y45" s="82" t="s">
        <v>155</v>
      </c>
      <c r="Z45" s="82" t="s">
        <v>156</v>
      </c>
      <c r="AA45" s="82" t="s">
        <v>157</v>
      </c>
      <c r="AB45" s="82" t="s">
        <v>158</v>
      </c>
      <c r="AC45" s="82" t="s">
        <v>160</v>
      </c>
      <c r="AD45" s="83" t="s">
        <v>159</v>
      </c>
      <c r="AE45" s="83" t="s">
        <v>162</v>
      </c>
      <c r="AF45" s="83" t="s">
        <v>163</v>
      </c>
      <c r="AG45" s="118" t="s">
        <v>165</v>
      </c>
      <c r="AH45" s="203" t="s">
        <v>166</v>
      </c>
      <c r="AI45" s="203" t="s">
        <v>167</v>
      </c>
      <c r="AJ45" s="82" t="s">
        <v>168</v>
      </c>
      <c r="AK45" s="82" t="s">
        <v>170</v>
      </c>
      <c r="AL45" s="83" t="s">
        <v>174</v>
      </c>
      <c r="AM45" s="82" t="s">
        <v>176</v>
      </c>
      <c r="AN45" s="244" t="s">
        <v>177</v>
      </c>
      <c r="AO45" s="244" t="s">
        <v>178</v>
      </c>
    </row>
    <row r="46" spans="1:42" ht="15" customHeight="1" x14ac:dyDescent="0.15">
      <c r="A46" s="86" t="s">
        <v>45</v>
      </c>
      <c r="B46" s="119">
        <v>3399</v>
      </c>
      <c r="C46" s="94">
        <v>3369</v>
      </c>
      <c r="D46" s="94">
        <v>3333</v>
      </c>
      <c r="E46" s="94">
        <v>3287</v>
      </c>
      <c r="F46" s="94">
        <v>3234</v>
      </c>
      <c r="G46" s="94">
        <v>3191</v>
      </c>
      <c r="H46" s="102">
        <v>3152</v>
      </c>
      <c r="I46" s="94">
        <v>3099</v>
      </c>
      <c r="J46" s="94">
        <v>3038</v>
      </c>
      <c r="K46" s="94">
        <v>3005</v>
      </c>
      <c r="L46" s="94">
        <v>2950</v>
      </c>
      <c r="M46" s="119">
        <v>2908</v>
      </c>
      <c r="N46" s="94">
        <v>2861</v>
      </c>
      <c r="O46" s="119">
        <v>2841</v>
      </c>
      <c r="P46" s="94">
        <v>2790</v>
      </c>
      <c r="Q46" s="93">
        <v>2760</v>
      </c>
      <c r="R46" s="94">
        <v>2709</v>
      </c>
      <c r="S46" s="94">
        <v>2685</v>
      </c>
      <c r="T46" s="94">
        <v>2651</v>
      </c>
      <c r="U46" s="93">
        <v>2606</v>
      </c>
      <c r="V46" s="93">
        <v>2562</v>
      </c>
      <c r="W46" s="93">
        <v>2553</v>
      </c>
      <c r="X46" s="93">
        <v>2478</v>
      </c>
      <c r="Y46" s="93">
        <v>2445</v>
      </c>
      <c r="Z46" s="93">
        <v>2394</v>
      </c>
      <c r="AA46" s="93">
        <v>2372</v>
      </c>
      <c r="AB46" s="93">
        <v>2320</v>
      </c>
      <c r="AC46" s="93">
        <v>2289</v>
      </c>
      <c r="AD46" s="94">
        <v>2250</v>
      </c>
      <c r="AE46" s="94">
        <v>2219</v>
      </c>
      <c r="AF46" s="94">
        <v>2197</v>
      </c>
      <c r="AG46" s="119">
        <v>2173</v>
      </c>
      <c r="AH46" s="204">
        <v>2121</v>
      </c>
      <c r="AI46" s="204">
        <v>2086</v>
      </c>
      <c r="AJ46" s="213">
        <v>2052</v>
      </c>
      <c r="AK46" s="213">
        <v>2007</v>
      </c>
      <c r="AL46" s="222">
        <v>1961</v>
      </c>
      <c r="AM46" s="222">
        <v>1927</v>
      </c>
      <c r="AN46" s="241">
        <v>1900</v>
      </c>
      <c r="AO46" s="241">
        <v>1855</v>
      </c>
    </row>
    <row r="47" spans="1:42" ht="15" customHeight="1" x14ac:dyDescent="0.15">
      <c r="A47" s="86" t="s">
        <v>0</v>
      </c>
      <c r="B47" s="119">
        <v>1195</v>
      </c>
      <c r="C47" s="94">
        <v>1221</v>
      </c>
      <c r="D47" s="94">
        <v>1214</v>
      </c>
      <c r="E47" s="94">
        <v>1215</v>
      </c>
      <c r="F47" s="94">
        <v>1205</v>
      </c>
      <c r="G47" s="94">
        <v>1193</v>
      </c>
      <c r="H47" s="102">
        <v>1194</v>
      </c>
      <c r="I47" s="94">
        <v>1190</v>
      </c>
      <c r="J47" s="94">
        <v>1177</v>
      </c>
      <c r="K47" s="94">
        <v>1166</v>
      </c>
      <c r="L47" s="94">
        <v>1156</v>
      </c>
      <c r="M47" s="119">
        <v>1150</v>
      </c>
      <c r="N47" s="94">
        <v>1142</v>
      </c>
      <c r="O47" s="119">
        <v>1142</v>
      </c>
      <c r="P47" s="94">
        <v>1139</v>
      </c>
      <c r="Q47" s="93">
        <v>1139</v>
      </c>
      <c r="R47" s="94">
        <v>1130</v>
      </c>
      <c r="S47" s="94">
        <v>1123</v>
      </c>
      <c r="T47" s="94">
        <v>1115</v>
      </c>
      <c r="U47" s="93">
        <v>1116</v>
      </c>
      <c r="V47" s="93">
        <v>1110</v>
      </c>
      <c r="W47" s="93">
        <v>1102</v>
      </c>
      <c r="X47" s="93">
        <v>1091</v>
      </c>
      <c r="Y47" s="93">
        <v>1080</v>
      </c>
      <c r="Z47" s="93">
        <v>1067</v>
      </c>
      <c r="AA47" s="93">
        <v>1060</v>
      </c>
      <c r="AB47" s="93">
        <v>1054</v>
      </c>
      <c r="AC47" s="93">
        <v>1049</v>
      </c>
      <c r="AD47" s="94">
        <v>1048</v>
      </c>
      <c r="AE47" s="94">
        <v>1036</v>
      </c>
      <c r="AF47" s="94">
        <v>1032</v>
      </c>
      <c r="AG47" s="119">
        <v>1031</v>
      </c>
      <c r="AH47" s="204">
        <v>1011</v>
      </c>
      <c r="AI47" s="204">
        <v>997</v>
      </c>
      <c r="AJ47" s="213">
        <v>991</v>
      </c>
      <c r="AK47" s="213">
        <v>976</v>
      </c>
      <c r="AL47" s="222">
        <v>964</v>
      </c>
      <c r="AM47" s="222">
        <v>961</v>
      </c>
      <c r="AN47" s="237">
        <v>958</v>
      </c>
      <c r="AO47" s="237">
        <v>948</v>
      </c>
    </row>
    <row r="48" spans="1:42" ht="15" customHeight="1" x14ac:dyDescent="0.15">
      <c r="A48" s="87" t="s">
        <v>64</v>
      </c>
      <c r="B48" s="119">
        <v>335</v>
      </c>
      <c r="C48" s="94">
        <v>322</v>
      </c>
      <c r="D48" s="93">
        <v>317</v>
      </c>
      <c r="E48" s="94">
        <v>312</v>
      </c>
      <c r="F48" s="94">
        <v>302</v>
      </c>
      <c r="G48" s="94">
        <v>290</v>
      </c>
      <c r="H48" s="102">
        <v>282</v>
      </c>
      <c r="I48" s="94">
        <v>269</v>
      </c>
      <c r="J48" s="94">
        <v>255</v>
      </c>
      <c r="K48" s="94">
        <v>252</v>
      </c>
      <c r="L48" s="94">
        <v>244</v>
      </c>
      <c r="M48" s="119">
        <v>239</v>
      </c>
      <c r="N48" s="94">
        <v>229</v>
      </c>
      <c r="O48" s="119">
        <v>223</v>
      </c>
      <c r="P48" s="94">
        <v>213</v>
      </c>
      <c r="Q48" s="93">
        <v>205</v>
      </c>
      <c r="R48" s="94">
        <v>203</v>
      </c>
      <c r="S48" s="94">
        <v>205</v>
      </c>
      <c r="T48" s="94">
        <v>199</v>
      </c>
      <c r="U48" s="93">
        <v>195</v>
      </c>
      <c r="V48" s="93">
        <v>192</v>
      </c>
      <c r="W48" s="93">
        <v>202</v>
      </c>
      <c r="X48" s="93">
        <v>182</v>
      </c>
      <c r="Y48" s="93">
        <v>178</v>
      </c>
      <c r="Z48" s="93">
        <v>174</v>
      </c>
      <c r="AA48" s="93">
        <v>177</v>
      </c>
      <c r="AB48" s="93">
        <v>158</v>
      </c>
      <c r="AC48" s="93">
        <v>152</v>
      </c>
      <c r="AD48" s="94">
        <v>148</v>
      </c>
      <c r="AE48" s="94">
        <v>145</v>
      </c>
      <c r="AF48" s="94">
        <v>137</v>
      </c>
      <c r="AG48" s="119">
        <v>138</v>
      </c>
      <c r="AH48" s="204">
        <v>139</v>
      </c>
      <c r="AI48" s="204">
        <v>137</v>
      </c>
      <c r="AJ48" s="214">
        <v>139</v>
      </c>
      <c r="AK48" s="214">
        <v>135</v>
      </c>
      <c r="AL48" s="163">
        <v>130</v>
      </c>
      <c r="AM48" s="229">
        <v>125</v>
      </c>
      <c r="AN48" s="236">
        <v>119</v>
      </c>
      <c r="AO48" s="236">
        <v>115</v>
      </c>
    </row>
    <row r="49" spans="1:41" ht="15" customHeight="1" thickBot="1" x14ac:dyDescent="0.2">
      <c r="A49" s="96" t="s">
        <v>65</v>
      </c>
      <c r="B49" s="169">
        <v>1343</v>
      </c>
      <c r="C49" s="103">
        <v>1352</v>
      </c>
      <c r="D49" s="103">
        <v>1347</v>
      </c>
      <c r="E49" s="103">
        <v>1347</v>
      </c>
      <c r="F49" s="103">
        <v>1350</v>
      </c>
      <c r="G49" s="103">
        <v>1339</v>
      </c>
      <c r="H49" s="168">
        <v>1331</v>
      </c>
      <c r="I49" s="103">
        <v>1322</v>
      </c>
      <c r="J49" s="103">
        <v>1309</v>
      </c>
      <c r="K49" s="103">
        <v>1299</v>
      </c>
      <c r="L49" s="103">
        <v>1284</v>
      </c>
      <c r="M49" s="169">
        <v>1273</v>
      </c>
      <c r="N49" s="103">
        <v>1258</v>
      </c>
      <c r="O49" s="169">
        <v>1247</v>
      </c>
      <c r="P49" s="103">
        <v>1236</v>
      </c>
      <c r="Q49" s="111">
        <v>1232</v>
      </c>
      <c r="R49" s="110">
        <v>1213</v>
      </c>
      <c r="S49" s="110">
        <v>1212</v>
      </c>
      <c r="T49" s="110">
        <v>1213</v>
      </c>
      <c r="U49" s="111">
        <v>1202</v>
      </c>
      <c r="V49" s="111">
        <v>1200</v>
      </c>
      <c r="W49" s="111">
        <v>1198</v>
      </c>
      <c r="X49" s="111">
        <v>1183</v>
      </c>
      <c r="Y49" s="111">
        <v>1170</v>
      </c>
      <c r="Z49" s="111">
        <v>1167</v>
      </c>
      <c r="AA49" s="111">
        <v>1171</v>
      </c>
      <c r="AB49" s="111">
        <v>1166</v>
      </c>
      <c r="AC49" s="111">
        <v>1160</v>
      </c>
      <c r="AD49" s="103">
        <v>1151</v>
      </c>
      <c r="AE49" s="110">
        <v>1136</v>
      </c>
      <c r="AF49" s="110">
        <v>1145</v>
      </c>
      <c r="AG49" s="120">
        <v>1141</v>
      </c>
      <c r="AH49" s="204">
        <v>1131</v>
      </c>
      <c r="AI49" s="205">
        <v>1112</v>
      </c>
      <c r="AJ49" s="215">
        <v>1119</v>
      </c>
      <c r="AK49" s="215">
        <v>1095</v>
      </c>
      <c r="AL49" s="223">
        <v>1087</v>
      </c>
      <c r="AM49" s="234">
        <v>1065</v>
      </c>
      <c r="AN49" s="242">
        <v>1068</v>
      </c>
      <c r="AO49" s="242">
        <v>1050</v>
      </c>
    </row>
    <row r="50" spans="1:41" ht="15" customHeight="1" thickBot="1" x14ac:dyDescent="0.2">
      <c r="A50" s="183" t="s">
        <v>128</v>
      </c>
      <c r="B50" s="181">
        <v>39.5</v>
      </c>
      <c r="C50" s="182">
        <v>40.1</v>
      </c>
      <c r="D50" s="99">
        <f t="shared" ref="D50:P50" si="26">ROUND(D49/D46,3)*100</f>
        <v>40.400000000000006</v>
      </c>
      <c r="E50" s="99">
        <f t="shared" si="26"/>
        <v>41</v>
      </c>
      <c r="F50" s="100">
        <f t="shared" si="26"/>
        <v>41.699999999999996</v>
      </c>
      <c r="G50" s="98">
        <f t="shared" si="26"/>
        <v>42</v>
      </c>
      <c r="H50" s="98">
        <f t="shared" si="26"/>
        <v>42.199999999999996</v>
      </c>
      <c r="I50" s="98">
        <f t="shared" si="26"/>
        <v>42.699999999999996</v>
      </c>
      <c r="J50" s="98">
        <f t="shared" si="26"/>
        <v>43.1</v>
      </c>
      <c r="K50" s="98">
        <f t="shared" si="26"/>
        <v>43.2</v>
      </c>
      <c r="L50" s="98">
        <f t="shared" si="26"/>
        <v>43.5</v>
      </c>
      <c r="M50" s="98">
        <f t="shared" si="26"/>
        <v>43.8</v>
      </c>
      <c r="N50" s="98">
        <f t="shared" si="26"/>
        <v>44</v>
      </c>
      <c r="O50" s="98">
        <f t="shared" si="26"/>
        <v>43.9</v>
      </c>
      <c r="P50" s="99">
        <f t="shared" si="26"/>
        <v>44.3</v>
      </c>
      <c r="Q50" s="98">
        <v>44.6</v>
      </c>
      <c r="R50" s="99">
        <v>44.800000000000004</v>
      </c>
      <c r="S50" s="99">
        <f t="shared" ref="S50:X50" si="27">ROUND(S49/S46,3)*100</f>
        <v>45.1</v>
      </c>
      <c r="T50" s="99">
        <f t="shared" si="27"/>
        <v>45.800000000000004</v>
      </c>
      <c r="U50" s="98">
        <f t="shared" si="27"/>
        <v>46.1</v>
      </c>
      <c r="V50" s="98">
        <f t="shared" si="27"/>
        <v>46.800000000000004</v>
      </c>
      <c r="W50" s="98">
        <f t="shared" si="27"/>
        <v>46.9</v>
      </c>
      <c r="X50" s="98">
        <f t="shared" si="27"/>
        <v>47.699999999999996</v>
      </c>
      <c r="Y50" s="98">
        <f>ROUND(Y49/Y46,3)*100</f>
        <v>47.9</v>
      </c>
      <c r="Z50" s="98">
        <f>ROUND(Z49/Z46,3)*100</f>
        <v>48.699999999999996</v>
      </c>
      <c r="AA50" s="98">
        <f>ROUND(AA49/AA46,3)*100</f>
        <v>49.4</v>
      </c>
      <c r="AB50" s="98">
        <f>ROUND(AB49/AB46,3)*100</f>
        <v>50.3</v>
      </c>
      <c r="AC50" s="98">
        <f>ROUND(AC49/AC46,3)*100</f>
        <v>50.7</v>
      </c>
      <c r="AD50" s="99">
        <v>51.2</v>
      </c>
      <c r="AE50" s="99">
        <v>51.2</v>
      </c>
      <c r="AF50" s="99">
        <v>52.1</v>
      </c>
      <c r="AG50" s="114">
        <v>52.5</v>
      </c>
      <c r="AH50" s="206">
        <v>53.3</v>
      </c>
      <c r="AI50" s="206">
        <v>53.3</v>
      </c>
      <c r="AJ50" s="206">
        <f t="shared" ref="AJ50:AO50" si="28">ROUND(AJ49/AJ46*100,2)</f>
        <v>54.53</v>
      </c>
      <c r="AK50" s="206">
        <f t="shared" si="28"/>
        <v>54.56</v>
      </c>
      <c r="AL50" s="219">
        <f t="shared" si="28"/>
        <v>55.43</v>
      </c>
      <c r="AM50" s="217">
        <f t="shared" si="28"/>
        <v>55.27</v>
      </c>
      <c r="AN50" s="217">
        <f t="shared" si="28"/>
        <v>56.21</v>
      </c>
      <c r="AO50" s="217">
        <f t="shared" si="28"/>
        <v>56.6</v>
      </c>
    </row>
    <row r="51" spans="1:41" s="92" customFormat="1" ht="15" customHeight="1" thickBot="1" x14ac:dyDescent="0.2">
      <c r="A51" s="175" t="s">
        <v>154</v>
      </c>
      <c r="B51" s="190">
        <v>732</v>
      </c>
      <c r="C51" s="190">
        <v>758</v>
      </c>
      <c r="D51" s="191">
        <v>783</v>
      </c>
      <c r="E51" s="191">
        <v>788</v>
      </c>
      <c r="F51" s="192">
        <v>806</v>
      </c>
      <c r="G51" s="193">
        <v>806</v>
      </c>
      <c r="H51" s="193">
        <v>827</v>
      </c>
      <c r="I51" s="193">
        <v>832</v>
      </c>
      <c r="J51" s="193">
        <v>843</v>
      </c>
      <c r="K51" s="193">
        <v>838</v>
      </c>
      <c r="L51" s="193">
        <v>847</v>
      </c>
      <c r="M51" s="193">
        <v>848</v>
      </c>
      <c r="N51" s="193">
        <v>854</v>
      </c>
      <c r="O51" s="193">
        <v>861</v>
      </c>
      <c r="P51" s="191">
        <v>864</v>
      </c>
      <c r="Q51" s="194">
        <v>858</v>
      </c>
      <c r="R51" s="195">
        <v>847</v>
      </c>
      <c r="S51" s="195">
        <v>839</v>
      </c>
      <c r="T51" s="195">
        <v>832</v>
      </c>
      <c r="U51" s="194">
        <v>819</v>
      </c>
      <c r="V51" s="194">
        <v>800</v>
      </c>
      <c r="W51" s="194">
        <v>800</v>
      </c>
      <c r="X51" s="194">
        <v>784</v>
      </c>
      <c r="Y51" s="194">
        <v>769</v>
      </c>
      <c r="Z51" s="194">
        <v>766</v>
      </c>
      <c r="AA51" s="194">
        <v>767</v>
      </c>
      <c r="AB51" s="194">
        <v>755</v>
      </c>
      <c r="AC51" s="194">
        <v>748</v>
      </c>
      <c r="AD51" s="191">
        <v>734</v>
      </c>
      <c r="AE51" s="195">
        <v>721</v>
      </c>
      <c r="AF51" s="195">
        <v>711</v>
      </c>
      <c r="AG51" s="202">
        <v>699</v>
      </c>
      <c r="AH51" s="207">
        <v>683</v>
      </c>
      <c r="AI51" s="207">
        <v>658</v>
      </c>
      <c r="AJ51" s="216">
        <v>655</v>
      </c>
      <c r="AK51" s="216">
        <v>640</v>
      </c>
      <c r="AL51" s="224">
        <v>623</v>
      </c>
      <c r="AM51" s="235">
        <v>614</v>
      </c>
      <c r="AN51" s="243">
        <v>612</v>
      </c>
      <c r="AO51" s="243">
        <v>604</v>
      </c>
    </row>
  </sheetData>
  <mergeCells count="1">
    <mergeCell ref="D11:F11"/>
  </mergeCells>
  <phoneticPr fontId="2"/>
  <pageMargins left="0.86614173228346458" right="0.19685039370078741" top="0.43307086614173229" bottom="0.27559055118110237" header="0.19685039370078741" footer="0.19685039370078741"/>
  <pageSetup paperSize="9" scale="80" orientation="landscape" r:id="rId1"/>
  <headerFooter alignWithMargins="0"/>
  <ignoredErrors>
    <ignoredError sqref="X8:AA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topLeftCell="A7" workbookViewId="0">
      <selection activeCell="D17" sqref="D17"/>
    </sheetView>
  </sheetViews>
  <sheetFormatPr defaultRowHeight="13.5" x14ac:dyDescent="0.15"/>
  <cols>
    <col min="1" max="1" width="5.625" customWidth="1"/>
    <col min="2" max="2" width="4.125" customWidth="1"/>
    <col min="3" max="9" width="10.625" customWidth="1"/>
  </cols>
  <sheetData>
    <row r="1" spans="2:9" ht="20.25" customHeight="1" thickBot="1" x14ac:dyDescent="0.2">
      <c r="D1" s="1"/>
      <c r="E1" s="1"/>
      <c r="F1" s="1"/>
      <c r="G1" s="1"/>
      <c r="H1" s="278">
        <v>37711</v>
      </c>
      <c r="I1" s="279"/>
    </row>
    <row r="2" spans="2:9" ht="19.5" customHeight="1" x14ac:dyDescent="0.15">
      <c r="B2" s="280" t="s">
        <v>39</v>
      </c>
      <c r="C2" s="281"/>
      <c r="D2" s="5" t="s">
        <v>5</v>
      </c>
      <c r="E2" s="5" t="s">
        <v>6</v>
      </c>
      <c r="F2" s="5" t="s">
        <v>2</v>
      </c>
      <c r="G2" s="5" t="s">
        <v>0</v>
      </c>
      <c r="H2" s="5" t="s">
        <v>7</v>
      </c>
      <c r="I2" s="11" t="s">
        <v>1</v>
      </c>
    </row>
    <row r="3" spans="2:9" ht="19.5" customHeight="1" x14ac:dyDescent="0.15">
      <c r="B3" s="282" t="s">
        <v>12</v>
      </c>
      <c r="C3" s="283"/>
      <c r="D3" s="15">
        <f t="shared" ref="D3:I3" si="0">SUM(D4:D14)</f>
        <v>31448</v>
      </c>
      <c r="E3" s="15">
        <f t="shared" si="0"/>
        <v>35762</v>
      </c>
      <c r="F3" s="15">
        <f t="shared" si="0"/>
        <v>67210</v>
      </c>
      <c r="G3" s="15">
        <f t="shared" si="0"/>
        <v>27160</v>
      </c>
      <c r="H3" s="15">
        <f t="shared" si="0"/>
        <v>10341</v>
      </c>
      <c r="I3" s="16">
        <f t="shared" si="0"/>
        <v>13777</v>
      </c>
    </row>
    <row r="4" spans="2:9" ht="19.5" customHeight="1" x14ac:dyDescent="0.15">
      <c r="B4" s="264"/>
      <c r="C4" s="2" t="s">
        <v>14</v>
      </c>
      <c r="D4" s="3">
        <v>1752</v>
      </c>
      <c r="E4" s="3">
        <v>2108</v>
      </c>
      <c r="F4" s="3">
        <f>SUM(D4:E4)</f>
        <v>3860</v>
      </c>
      <c r="G4" s="3">
        <v>1694</v>
      </c>
      <c r="H4" s="3">
        <v>371</v>
      </c>
      <c r="I4" s="12">
        <v>1156</v>
      </c>
    </row>
    <row r="5" spans="2:9" ht="19.5" customHeight="1" x14ac:dyDescent="0.15">
      <c r="B5" s="276"/>
      <c r="C5" s="2" t="s">
        <v>15</v>
      </c>
      <c r="D5" s="3">
        <v>3043</v>
      </c>
      <c r="E5" s="3">
        <v>3695</v>
      </c>
      <c r="F5" s="3">
        <f t="shared" ref="F5:F33" si="1">SUM(D5:E5)</f>
        <v>6738</v>
      </c>
      <c r="G5" s="3">
        <v>2779</v>
      </c>
      <c r="H5" s="3">
        <v>942</v>
      </c>
      <c r="I5" s="12">
        <v>1621</v>
      </c>
    </row>
    <row r="6" spans="2:9" ht="19.5" customHeight="1" x14ac:dyDescent="0.15">
      <c r="B6" s="276"/>
      <c r="C6" s="2" t="s">
        <v>16</v>
      </c>
      <c r="D6" s="3">
        <v>4039</v>
      </c>
      <c r="E6" s="3">
        <v>4622</v>
      </c>
      <c r="F6" s="3">
        <f t="shared" si="1"/>
        <v>8661</v>
      </c>
      <c r="G6" s="3">
        <v>3939</v>
      </c>
      <c r="H6" s="3">
        <v>1114</v>
      </c>
      <c r="I6" s="12">
        <v>1949</v>
      </c>
    </row>
    <row r="7" spans="2:9" ht="19.5" customHeight="1" x14ac:dyDescent="0.15">
      <c r="B7" s="276"/>
      <c r="C7" s="2" t="s">
        <v>17</v>
      </c>
      <c r="D7" s="3">
        <v>3518</v>
      </c>
      <c r="E7" s="3">
        <v>3819</v>
      </c>
      <c r="F7" s="3">
        <f t="shared" si="1"/>
        <v>7337</v>
      </c>
      <c r="G7" s="3">
        <v>2749</v>
      </c>
      <c r="H7" s="3">
        <v>1508</v>
      </c>
      <c r="I7" s="12">
        <v>919</v>
      </c>
    </row>
    <row r="8" spans="2:9" ht="19.5" customHeight="1" x14ac:dyDescent="0.15">
      <c r="B8" s="276"/>
      <c r="C8" s="2" t="s">
        <v>18</v>
      </c>
      <c r="D8" s="3">
        <v>3833</v>
      </c>
      <c r="E8" s="3">
        <v>4333</v>
      </c>
      <c r="F8" s="3">
        <f t="shared" si="1"/>
        <v>8166</v>
      </c>
      <c r="G8" s="3">
        <v>3234</v>
      </c>
      <c r="H8" s="3">
        <v>1387</v>
      </c>
      <c r="I8" s="12">
        <v>1307</v>
      </c>
    </row>
    <row r="9" spans="2:9" ht="19.5" customHeight="1" x14ac:dyDescent="0.15">
      <c r="B9" s="276"/>
      <c r="C9" s="2" t="s">
        <v>19</v>
      </c>
      <c r="D9" s="3">
        <v>3742</v>
      </c>
      <c r="E9" s="3">
        <v>4224</v>
      </c>
      <c r="F9" s="3">
        <f t="shared" si="1"/>
        <v>7966</v>
      </c>
      <c r="G9" s="3">
        <v>3151</v>
      </c>
      <c r="H9" s="3">
        <v>1260</v>
      </c>
      <c r="I9" s="12">
        <v>1614</v>
      </c>
    </row>
    <row r="10" spans="2:9" ht="19.5" customHeight="1" x14ac:dyDescent="0.15">
      <c r="B10" s="276"/>
      <c r="C10" s="2" t="s">
        <v>20</v>
      </c>
      <c r="D10" s="3">
        <v>2786</v>
      </c>
      <c r="E10" s="3">
        <v>3120</v>
      </c>
      <c r="F10" s="3">
        <f t="shared" si="1"/>
        <v>5906</v>
      </c>
      <c r="G10" s="3">
        <v>2273</v>
      </c>
      <c r="H10" s="3">
        <v>989</v>
      </c>
      <c r="I10" s="12">
        <v>942</v>
      </c>
    </row>
    <row r="11" spans="2:9" ht="19.5" customHeight="1" x14ac:dyDescent="0.15">
      <c r="B11" s="276"/>
      <c r="C11" s="2" t="s">
        <v>21</v>
      </c>
      <c r="D11" s="3">
        <v>3939</v>
      </c>
      <c r="E11" s="3">
        <v>4535</v>
      </c>
      <c r="F11" s="3">
        <f t="shared" si="1"/>
        <v>8474</v>
      </c>
      <c r="G11" s="3">
        <v>3466</v>
      </c>
      <c r="H11" s="3">
        <v>1400</v>
      </c>
      <c r="I11" s="12">
        <v>1712</v>
      </c>
    </row>
    <row r="12" spans="2:9" ht="19.5" customHeight="1" x14ac:dyDescent="0.15">
      <c r="B12" s="276"/>
      <c r="C12" s="2" t="s">
        <v>22</v>
      </c>
      <c r="D12" s="3">
        <v>1429</v>
      </c>
      <c r="E12" s="3">
        <v>1542</v>
      </c>
      <c r="F12" s="3">
        <f t="shared" si="1"/>
        <v>2971</v>
      </c>
      <c r="G12" s="3">
        <v>1121</v>
      </c>
      <c r="H12" s="3">
        <v>439</v>
      </c>
      <c r="I12" s="12">
        <v>683</v>
      </c>
    </row>
    <row r="13" spans="2:9" ht="19.5" customHeight="1" x14ac:dyDescent="0.15">
      <c r="B13" s="276"/>
      <c r="C13" s="2" t="s">
        <v>23</v>
      </c>
      <c r="D13" s="3">
        <v>1330</v>
      </c>
      <c r="E13" s="3">
        <v>1518</v>
      </c>
      <c r="F13" s="3">
        <f t="shared" si="1"/>
        <v>2848</v>
      </c>
      <c r="G13" s="3">
        <v>1053</v>
      </c>
      <c r="H13" s="3">
        <v>421</v>
      </c>
      <c r="I13" s="12">
        <v>680</v>
      </c>
    </row>
    <row r="14" spans="2:9" ht="19.5" customHeight="1" thickBot="1" x14ac:dyDescent="0.2">
      <c r="B14" s="277"/>
      <c r="C14" s="6" t="s">
        <v>24</v>
      </c>
      <c r="D14" s="17">
        <v>2037</v>
      </c>
      <c r="E14" s="17">
        <v>2246</v>
      </c>
      <c r="F14" s="17">
        <f t="shared" si="1"/>
        <v>4283</v>
      </c>
      <c r="G14" s="17">
        <v>1701</v>
      </c>
      <c r="H14" s="17">
        <v>510</v>
      </c>
      <c r="I14" s="18">
        <v>1194</v>
      </c>
    </row>
    <row r="15" spans="2:9" ht="19.5" customHeight="1" x14ac:dyDescent="0.15">
      <c r="B15" s="272" t="s">
        <v>13</v>
      </c>
      <c r="C15" s="284"/>
      <c r="D15" s="19">
        <f t="shared" ref="D15:I15" si="2">SUM(D16:D19)</f>
        <v>2689</v>
      </c>
      <c r="E15" s="19">
        <f t="shared" si="2"/>
        <v>3079</v>
      </c>
      <c r="F15" s="19">
        <f t="shared" si="2"/>
        <v>5768</v>
      </c>
      <c r="G15" s="19">
        <f t="shared" si="2"/>
        <v>2016</v>
      </c>
      <c r="H15" s="19">
        <f t="shared" si="2"/>
        <v>869</v>
      </c>
      <c r="I15" s="20">
        <f t="shared" si="2"/>
        <v>1533</v>
      </c>
    </row>
    <row r="16" spans="2:9" ht="19.5" customHeight="1" x14ac:dyDescent="0.15">
      <c r="B16" s="264" t="s">
        <v>8</v>
      </c>
      <c r="C16" s="2" t="s">
        <v>25</v>
      </c>
      <c r="D16" s="3">
        <v>888</v>
      </c>
      <c r="E16" s="3">
        <v>983</v>
      </c>
      <c r="F16" s="3">
        <f t="shared" si="1"/>
        <v>1871</v>
      </c>
      <c r="G16" s="3">
        <v>681</v>
      </c>
      <c r="H16" s="3">
        <v>232</v>
      </c>
      <c r="I16" s="12">
        <v>519</v>
      </c>
    </row>
    <row r="17" spans="2:9" ht="19.5" customHeight="1" x14ac:dyDescent="0.15">
      <c r="B17" s="276"/>
      <c r="C17" s="2" t="s">
        <v>26</v>
      </c>
      <c r="D17" s="3">
        <v>1111</v>
      </c>
      <c r="E17" s="3">
        <v>1254</v>
      </c>
      <c r="F17" s="3">
        <f t="shared" si="1"/>
        <v>2365</v>
      </c>
      <c r="G17" s="3">
        <v>833</v>
      </c>
      <c r="H17" s="3">
        <v>369</v>
      </c>
      <c r="I17" s="12">
        <v>602</v>
      </c>
    </row>
    <row r="18" spans="2:9" ht="19.5" customHeight="1" x14ac:dyDescent="0.15">
      <c r="B18" s="276"/>
      <c r="C18" s="2" t="s">
        <v>4</v>
      </c>
      <c r="D18" s="3">
        <v>466</v>
      </c>
      <c r="E18" s="3">
        <v>566</v>
      </c>
      <c r="F18" s="3">
        <f t="shared" si="1"/>
        <v>1032</v>
      </c>
      <c r="G18" s="3">
        <v>336</v>
      </c>
      <c r="H18" s="3">
        <v>203</v>
      </c>
      <c r="I18" s="12">
        <v>250</v>
      </c>
    </row>
    <row r="19" spans="2:9" ht="19.5" customHeight="1" thickBot="1" x14ac:dyDescent="0.2">
      <c r="B19" s="277"/>
      <c r="C19" s="6" t="s">
        <v>27</v>
      </c>
      <c r="D19" s="9">
        <v>224</v>
      </c>
      <c r="E19" s="9">
        <v>276</v>
      </c>
      <c r="F19" s="9">
        <f t="shared" si="1"/>
        <v>500</v>
      </c>
      <c r="G19" s="9">
        <v>166</v>
      </c>
      <c r="H19" s="9">
        <v>65</v>
      </c>
      <c r="I19" s="13">
        <v>162</v>
      </c>
    </row>
    <row r="20" spans="2:9" ht="19.5" customHeight="1" x14ac:dyDescent="0.15">
      <c r="B20" s="262" t="s">
        <v>9</v>
      </c>
      <c r="C20" s="263"/>
      <c r="D20" s="19">
        <f>SUM(D21:D22)</f>
        <v>1890</v>
      </c>
      <c r="E20" s="19">
        <f>SUM(E21:E22)</f>
        <v>2116</v>
      </c>
      <c r="F20" s="21">
        <f>SUM(F21:F22)</f>
        <v>4006</v>
      </c>
      <c r="G20" s="21">
        <f>SUM(G21:G22)</f>
        <v>1393</v>
      </c>
      <c r="H20" s="21">
        <v>505</v>
      </c>
      <c r="I20" s="22">
        <v>1285</v>
      </c>
    </row>
    <row r="21" spans="2:9" ht="19.5" customHeight="1" x14ac:dyDescent="0.15">
      <c r="B21" s="264"/>
      <c r="C21" s="2" t="s">
        <v>28</v>
      </c>
      <c r="D21" s="3">
        <v>877</v>
      </c>
      <c r="E21" s="32">
        <v>972</v>
      </c>
      <c r="F21" s="32">
        <f t="shared" si="1"/>
        <v>1849</v>
      </c>
      <c r="G21" s="3">
        <v>623</v>
      </c>
      <c r="H21" s="3"/>
      <c r="I21" s="12"/>
    </row>
    <row r="22" spans="2:9" ht="19.5" customHeight="1" thickBot="1" x14ac:dyDescent="0.2">
      <c r="B22" s="265"/>
      <c r="C22" s="25" t="s">
        <v>29</v>
      </c>
      <c r="D22" s="9">
        <v>1013</v>
      </c>
      <c r="E22" s="33">
        <v>1144</v>
      </c>
      <c r="F22" s="9">
        <f t="shared" si="1"/>
        <v>2157</v>
      </c>
      <c r="G22" s="34">
        <v>770</v>
      </c>
      <c r="H22" s="3"/>
      <c r="I22" s="12"/>
    </row>
    <row r="23" spans="2:9" ht="19.5" customHeight="1" x14ac:dyDescent="0.15">
      <c r="B23" s="268" t="s">
        <v>10</v>
      </c>
      <c r="C23" s="269"/>
      <c r="D23" s="19">
        <f>SUM(D24:D29)</f>
        <v>2601</v>
      </c>
      <c r="E23" s="19">
        <f>SUM(E24:E29)</f>
        <v>2971</v>
      </c>
      <c r="F23" s="19">
        <f>SUM(F24:F29)</f>
        <v>5572</v>
      </c>
      <c r="G23" s="19">
        <f>SUM(G24:G29)</f>
        <v>1910</v>
      </c>
      <c r="H23" s="26">
        <v>711</v>
      </c>
      <c r="I23" s="27">
        <v>1884</v>
      </c>
    </row>
    <row r="24" spans="2:9" ht="19.5" customHeight="1" x14ac:dyDescent="0.15">
      <c r="B24" s="270" t="s">
        <v>8</v>
      </c>
      <c r="C24" s="43" t="s">
        <v>30</v>
      </c>
      <c r="D24" s="3">
        <v>628</v>
      </c>
      <c r="E24" s="32">
        <v>716</v>
      </c>
      <c r="F24" s="3">
        <f t="shared" si="1"/>
        <v>1344</v>
      </c>
      <c r="G24" s="3">
        <v>453</v>
      </c>
      <c r="H24" s="3"/>
      <c r="I24" s="12"/>
    </row>
    <row r="25" spans="2:9" ht="19.5" customHeight="1" x14ac:dyDescent="0.15">
      <c r="B25" s="270"/>
      <c r="C25" s="43" t="s">
        <v>31</v>
      </c>
      <c r="D25" s="3">
        <v>230</v>
      </c>
      <c r="E25" s="32">
        <v>254</v>
      </c>
      <c r="F25" s="3">
        <f t="shared" si="1"/>
        <v>484</v>
      </c>
      <c r="G25" s="3">
        <v>172</v>
      </c>
      <c r="H25" s="3"/>
      <c r="I25" s="12"/>
    </row>
    <row r="26" spans="2:9" ht="19.5" customHeight="1" x14ac:dyDescent="0.15">
      <c r="B26" s="270"/>
      <c r="C26" s="43" t="s">
        <v>32</v>
      </c>
      <c r="D26" s="3">
        <v>898</v>
      </c>
      <c r="E26" s="32">
        <v>1001</v>
      </c>
      <c r="F26" s="3">
        <f t="shared" si="1"/>
        <v>1899</v>
      </c>
      <c r="G26" s="3">
        <v>650</v>
      </c>
      <c r="H26" s="3"/>
      <c r="I26" s="12"/>
    </row>
    <row r="27" spans="2:9" ht="19.5" customHeight="1" x14ac:dyDescent="0.15">
      <c r="B27" s="270"/>
      <c r="C27" s="43" t="s">
        <v>33</v>
      </c>
      <c r="D27" s="4">
        <v>274</v>
      </c>
      <c r="E27" s="36">
        <v>337</v>
      </c>
      <c r="F27" s="4">
        <f t="shared" si="1"/>
        <v>611</v>
      </c>
      <c r="G27" s="4">
        <v>204</v>
      </c>
      <c r="H27" s="3"/>
      <c r="I27" s="12"/>
    </row>
    <row r="28" spans="2:9" ht="19.5" customHeight="1" x14ac:dyDescent="0.15">
      <c r="B28" s="270"/>
      <c r="C28" s="43" t="s">
        <v>34</v>
      </c>
      <c r="D28" s="39">
        <v>77</v>
      </c>
      <c r="E28" s="37">
        <v>82</v>
      </c>
      <c r="F28" s="4">
        <f t="shared" si="1"/>
        <v>159</v>
      </c>
      <c r="G28" s="4">
        <v>62</v>
      </c>
      <c r="H28" s="3"/>
      <c r="I28" s="12"/>
    </row>
    <row r="29" spans="2:9" ht="19.5" customHeight="1" thickBot="1" x14ac:dyDescent="0.2">
      <c r="B29" s="271"/>
      <c r="C29" s="44" t="s">
        <v>35</v>
      </c>
      <c r="D29" s="10">
        <v>494</v>
      </c>
      <c r="E29" s="38">
        <v>581</v>
      </c>
      <c r="F29" s="7">
        <f t="shared" si="1"/>
        <v>1075</v>
      </c>
      <c r="G29" s="40">
        <v>369</v>
      </c>
      <c r="H29" s="9"/>
      <c r="I29" s="13"/>
    </row>
    <row r="30" spans="2:9" ht="19.5" customHeight="1" x14ac:dyDescent="0.15">
      <c r="B30" s="272" t="s">
        <v>11</v>
      </c>
      <c r="C30" s="273"/>
      <c r="D30" s="21">
        <f>SUM(D31:D33)</f>
        <v>1668</v>
      </c>
      <c r="E30" s="21">
        <f>SUM(E31:E33)</f>
        <v>1832</v>
      </c>
      <c r="F30" s="21">
        <f>SUM(F31:F33)</f>
        <v>3500</v>
      </c>
      <c r="G30" s="21">
        <f>SUM(G31:G33)</f>
        <v>1205</v>
      </c>
      <c r="H30" s="49">
        <v>364</v>
      </c>
      <c r="I30" s="50">
        <v>1361</v>
      </c>
    </row>
    <row r="31" spans="2:9" ht="19.5" customHeight="1" x14ac:dyDescent="0.15">
      <c r="B31" s="264" t="s">
        <v>3</v>
      </c>
      <c r="C31" s="2" t="s">
        <v>36</v>
      </c>
      <c r="D31" s="4">
        <v>1080</v>
      </c>
      <c r="E31" s="4">
        <v>1159</v>
      </c>
      <c r="F31" s="4">
        <f t="shared" si="1"/>
        <v>2239</v>
      </c>
      <c r="G31" s="4">
        <v>761</v>
      </c>
      <c r="H31" s="45"/>
      <c r="I31" s="46"/>
    </row>
    <row r="32" spans="2:9" ht="19.5" customHeight="1" x14ac:dyDescent="0.15">
      <c r="B32" s="274"/>
      <c r="C32" s="2" t="s">
        <v>37</v>
      </c>
      <c r="D32" s="4">
        <v>436</v>
      </c>
      <c r="E32" s="4">
        <v>489</v>
      </c>
      <c r="F32" s="4">
        <f t="shared" si="1"/>
        <v>925</v>
      </c>
      <c r="G32" s="4">
        <v>304</v>
      </c>
      <c r="H32" s="45"/>
      <c r="I32" s="46"/>
    </row>
    <row r="33" spans="2:9" ht="19.5" customHeight="1" thickBot="1" x14ac:dyDescent="0.2">
      <c r="B33" s="275"/>
      <c r="C33" s="6" t="s">
        <v>38</v>
      </c>
      <c r="D33" s="35">
        <v>152</v>
      </c>
      <c r="E33" s="7">
        <v>184</v>
      </c>
      <c r="F33" s="7">
        <f t="shared" si="1"/>
        <v>336</v>
      </c>
      <c r="G33" s="40">
        <v>140</v>
      </c>
      <c r="H33" s="47"/>
      <c r="I33" s="48"/>
    </row>
    <row r="34" spans="2:9" ht="19.5" customHeight="1" thickBot="1" x14ac:dyDescent="0.2">
      <c r="B34" s="266" t="s">
        <v>2</v>
      </c>
      <c r="C34" s="267"/>
      <c r="D34" s="51">
        <f t="shared" ref="D34:I34" si="3">SUM(D3+D15+D20+D23+D30)</f>
        <v>40296</v>
      </c>
      <c r="E34" s="51">
        <f t="shared" si="3"/>
        <v>45760</v>
      </c>
      <c r="F34" s="51">
        <f t="shared" si="3"/>
        <v>86056</v>
      </c>
      <c r="G34" s="51">
        <f>SUM(G3+G15+G20+G23+G30)</f>
        <v>33684</v>
      </c>
      <c r="H34" s="51">
        <f t="shared" si="3"/>
        <v>12790</v>
      </c>
      <c r="I34" s="52">
        <f t="shared" si="3"/>
        <v>19840</v>
      </c>
    </row>
  </sheetData>
  <mergeCells count="13">
    <mergeCell ref="B16:B19"/>
    <mergeCell ref="H1:I1"/>
    <mergeCell ref="B2:C2"/>
    <mergeCell ref="B3:C3"/>
    <mergeCell ref="B4:B14"/>
    <mergeCell ref="B15:C15"/>
    <mergeCell ref="B20:C20"/>
    <mergeCell ref="B21:B22"/>
    <mergeCell ref="B34:C34"/>
    <mergeCell ref="B23:C23"/>
    <mergeCell ref="B24:B29"/>
    <mergeCell ref="B30:C30"/>
    <mergeCell ref="B31:B3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中津市人口推移(H18.4～H23.4)</vt:lpstr>
      <vt:lpstr>議会用</vt:lpstr>
      <vt:lpstr>（H22.4.30）</vt:lpstr>
      <vt:lpstr>(H22.9.30)</vt:lpstr>
      <vt:lpstr>(H23.3.31)</vt:lpstr>
      <vt:lpstr>(H23.9.30)</vt:lpstr>
      <vt:lpstr>(H24.3.31)</vt:lpstr>
      <vt:lpstr>中津市人口推移 (H17～)</vt:lpstr>
      <vt:lpstr>平成１５年４月</vt:lpstr>
      <vt:lpstr>平成１５年１０月</vt:lpstr>
      <vt:lpstr>平成１６年４月</vt:lpstr>
      <vt:lpstr>平成１６年１０月</vt:lpstr>
      <vt:lpstr>新中津市（平成１７年３月）</vt:lpstr>
      <vt:lpstr>平成１７年４月</vt:lpstr>
      <vt:lpstr>平成１７年１０月</vt:lpstr>
      <vt:lpstr>平成１８年４月</vt:lpstr>
      <vt:lpstr>平成１８年10月 </vt:lpstr>
      <vt:lpstr>平成１９年４月  </vt:lpstr>
      <vt:lpstr>平成１９年１０月   </vt:lpstr>
      <vt:lpstr>平成２０年４月   </vt:lpstr>
      <vt:lpstr>'中津市人口推移 (H17～)'!Print_Titles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0201202</cp:lastModifiedBy>
  <cp:lastPrinted>2024-10-10T00:47:06Z</cp:lastPrinted>
  <dcterms:created xsi:type="dcterms:W3CDTF">2005-05-23T00:47:32Z</dcterms:created>
  <dcterms:modified xsi:type="dcterms:W3CDTF">2024-10-10T00:49:57Z</dcterms:modified>
</cp:coreProperties>
</file>